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10170" activeTab="2"/>
  </bookViews>
  <sheets>
    <sheet name="Раздел 1" sheetId="1" r:id="rId1"/>
    <sheet name="Раздел 2" sheetId="2" r:id="rId2"/>
    <sheet name="Раздел 3" sheetId="3" r:id="rId3"/>
  </sheets>
  <definedNames>
    <definedName name="_xlnm.Print_Titles" localSheetId="1">'Раздел 2'!$3:$4</definedName>
    <definedName name="_xlnm.Print_Titles" localSheetId="2">'Раздел 3'!$2:$2</definedName>
  </definedNames>
  <calcPr fullCalcOnLoad="1"/>
</workbook>
</file>

<file path=xl/sharedStrings.xml><?xml version="1.0" encoding="utf-8"?>
<sst xmlns="http://schemas.openxmlformats.org/spreadsheetml/2006/main" count="196" uniqueCount="166">
  <si>
    <t>Раздел 1. Общая информация</t>
  </si>
  <si>
    <t>Итого:</t>
  </si>
  <si>
    <t>м.п.</t>
  </si>
  <si>
    <t>Остаток средств на конец отчетного периода</t>
  </si>
  <si>
    <t>Итого по мероприятию:</t>
  </si>
  <si>
    <t>Сумма платежей за отчетный период:</t>
  </si>
  <si>
    <t>От Координатора</t>
  </si>
  <si>
    <t>От Грантополучателя</t>
  </si>
  <si>
    <t>Приложение 2</t>
  </si>
  <si>
    <t>Х</t>
  </si>
  <si>
    <t>Координатор</t>
  </si>
  <si>
    <t>Грантополучатель</t>
  </si>
  <si>
    <t>Сумма платежей за предыдущие отчетные периоды текущего года:</t>
  </si>
  <si>
    <t>Сумма платежей за все отчетные периоды текущего года:</t>
  </si>
  <si>
    <t>От Фонда поддержки детей, находящихся в трудной жизненной ситуации</t>
  </si>
  <si>
    <t>Наименование программы Фонда</t>
  </si>
  <si>
    <t>8.1</t>
  </si>
  <si>
    <t>8.2</t>
  </si>
  <si>
    <t>Отчетный период</t>
  </si>
  <si>
    <t xml:space="preserve">Перечислено средств Фондом </t>
  </si>
  <si>
    <t>Нарастающим итогом с начала текущего года</t>
  </si>
  <si>
    <t>В том числе в отчетном квартале</t>
  </si>
  <si>
    <t xml:space="preserve">Фактически израсходовано </t>
  </si>
  <si>
    <t>Фактически израсходовано (рублей)</t>
  </si>
  <si>
    <t>Предусмотрено (рублей)</t>
  </si>
  <si>
    <t>Общий объем финансирования программы за отчетный период (нарастающим итогом с начала года) в том числе:</t>
  </si>
  <si>
    <t>"Отчет принят"</t>
  </si>
  <si>
    <t>в виде гранта на выполнение программы</t>
  </si>
  <si>
    <t>Квартальный отчет о целевом использовании выделенных Фондом денежных средств</t>
  </si>
  <si>
    <t>№№ п/п</t>
  </si>
  <si>
    <t>Наименование программы субъекта Российской Федерации</t>
  </si>
  <si>
    <t>Номер и дата Соглашения (Дополнительного соглашения) о выделении гранта</t>
  </si>
  <si>
    <t>Дата составления отчета</t>
  </si>
  <si>
    <t>Собственные средства субъекта Российской Федерации, включая привлеченные средства</t>
  </si>
  <si>
    <t>Наименование мероприятия в соответствии с перечнем мероприятий программы</t>
  </si>
  <si>
    <t>Раздел 3. Расшифровка расходов денежных средств, выделенных Фондом</t>
  </si>
  <si>
    <r>
      <t xml:space="preserve">Вид расходов в рамках мероприятия </t>
    </r>
    <r>
      <rPr>
        <sz val="8"/>
        <rFont val="Arial Cyr"/>
        <family val="0"/>
      </rPr>
      <t>(поставщик/исполнитель; наименование, количество и стоимость за единицу приобретенных товаров/услуг)</t>
    </r>
  </si>
  <si>
    <r>
      <t>Наименование мероприятий и видов расходов в соответствии с перечнем мероприятий программы</t>
    </r>
    <r>
      <rPr>
        <sz val="8"/>
        <rFont val="Arial Cyr"/>
        <family val="0"/>
      </rPr>
      <t xml:space="preserve"> (приложение 1 к Соглашению/приложения 1, 1а и 1б к Дополнительному соглашению)</t>
    </r>
  </si>
  <si>
    <t>Остаток средств на начало текущего года</t>
  </si>
  <si>
    <t>Остаток перечисленных средств на начало отчетного периода</t>
  </si>
  <si>
    <t>Реквизиты платежного документа</t>
  </si>
  <si>
    <r>
      <t xml:space="preserve">Наименование и реквизиты документов (дата и номер), подтверждающих расходы </t>
    </r>
    <r>
      <rPr>
        <sz val="8"/>
        <rFont val="Arial Cyr"/>
        <family val="0"/>
      </rPr>
      <t>(договор/счет, товарная накладная/товарный чек, акт выполненных работ, расчетная ведомость, авиа и ж/д билеты и др.)</t>
    </r>
  </si>
  <si>
    <t xml:space="preserve">            должность                             подпись            расшифровка подписи</t>
  </si>
  <si>
    <t>о выделении денежных средств</t>
  </si>
  <si>
    <t>Сумма расходов                          (в руб.)</t>
  </si>
  <si>
    <t xml:space="preserve">                                                      /                                  / </t>
  </si>
  <si>
    <t>Раздел 2. Отчет о движении денежных средств, выделенных Фондом (в рублях)</t>
  </si>
  <si>
    <t>№ 1-РП7-СЖС</t>
  </si>
  <si>
    <t>Правительство Ставропольского края</t>
  </si>
  <si>
    <t>Смогу жить самостоятельно</t>
  </si>
  <si>
    <t>Краевая программа "Дорога в жизнь" на 2015-2017 годы</t>
  </si>
  <si>
    <t>1.</t>
  </si>
  <si>
    <t>Развитие в государственном бюджетном стационарном учреждении социального обслуживания населения "Ипатовский детский дом-интернат для умственно отсталых детей" системы реабилитации воспитанников Ипатовского детского дома-интерната</t>
  </si>
  <si>
    <t>1.1.</t>
  </si>
  <si>
    <t>Приобретение реабилитационного оборудования</t>
  </si>
  <si>
    <t>2.</t>
  </si>
  <si>
    <t>Развитие различных видов физических, психических и интеллектуальных свойств воспитанников Ипатовского детского дома-интерната на основе воспитанников Ипатовского детского дома-интерната на основе управления их двигательными навыками и умениями, координацией движений и концентраций внимания, общая реабилитация воспитанников, в том числе:</t>
  </si>
  <si>
    <t>Приобретение игрового оборудования и инвентаря</t>
  </si>
  <si>
    <t>Приобретение спортивного оборудования и инвентаря</t>
  </si>
  <si>
    <t>Приобретение медицинского оборудования</t>
  </si>
  <si>
    <t>1.2.</t>
  </si>
  <si>
    <t>1.3.</t>
  </si>
  <si>
    <t>3.</t>
  </si>
  <si>
    <t>Платежное поручение от 24.08.2015 № 17</t>
  </si>
  <si>
    <t>3.1.</t>
  </si>
  <si>
    <t>4.1.</t>
  </si>
  <si>
    <t>4.2.</t>
  </si>
  <si>
    <t>4.3.</t>
  </si>
  <si>
    <t>4.4.</t>
  </si>
  <si>
    <t>Платежное поручение от 25.08.2015 № 19</t>
  </si>
  <si>
    <t>Платежное поручение от 31.08.2015 № 24</t>
  </si>
  <si>
    <t>Договор поставки от 06.08.2015г. № 01-15                                            Счет от 11.08.2015г. № 98                                                                            Товарная накладная от 11.08.2015 № 85</t>
  </si>
  <si>
    <t xml:space="preserve">Договор поставки от 06.08.2015г. № 02-15                                            Счет от 07.09.2015г. № 128                                         Товарная накладная от 07.09.2015 № 105                                                         </t>
  </si>
  <si>
    <t>Платежное поручение от 25.09.2015 № 973</t>
  </si>
  <si>
    <t>Платежное поручение от 25.09.2015 № 974</t>
  </si>
  <si>
    <t>Платежное поручение от 24.09.2015 № 972</t>
  </si>
  <si>
    <r>
      <t>Платежное поручение от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10.09.2015 № 965</t>
    </r>
  </si>
  <si>
    <t xml:space="preserve">Государственный контракт от 17.08.2015г. № 60               Счет от 17.08.2015г. № 1371                                          Товарная накладная от 02.09.2015г. № 726        </t>
  </si>
  <si>
    <t xml:space="preserve">Государственный контракт от 23.09.2015г. № 70               Счет от 23.08.2015г. № 1395                                            Товарная накладная от 23.09.2015г. № 1395         </t>
  </si>
  <si>
    <t>Государственный контракт от 11.08.2015г. № 56              Счет от 19.09.2015г. № 1/09                                           Товарная накладаная от 19.09.2015г. № 1                             Акт приема-передачи от 11.08.2015гю № 56</t>
  </si>
  <si>
    <r>
      <t>Государственный контракт от 23.09.2015г. № 70              Счет от 23</t>
    </r>
    <r>
      <rPr>
        <sz val="10"/>
        <rFont val="Arial Cyr"/>
        <family val="0"/>
      </rPr>
      <t xml:space="preserve">.09.2015г. № 1395                                          Товарная накладная от 23.09.2015г. №1395         </t>
    </r>
  </si>
  <si>
    <t>Платежное поручение от  31.08.2015 № 23</t>
  </si>
  <si>
    <t>Платежное поручение от 14.08.2015 №12</t>
  </si>
  <si>
    <t>Платежное поручение от 28.09.2015 № 977</t>
  </si>
  <si>
    <t>Платежное поручение от 28.09.2015 № 978</t>
  </si>
  <si>
    <t>Платежное поручение от 14.08.2015 № 11</t>
  </si>
  <si>
    <t>Министерство труда и социальной защиты населения Ставропольского края</t>
  </si>
  <si>
    <t>Выявление воспитанников домов-интернатов для умственно отсталых детей, имеющих потенциал для самостоятельного проживания после выхода из домов-интернатов для умственно отсталых детей</t>
  </si>
  <si>
    <t>1.1</t>
  </si>
  <si>
    <t>Приобретение диагностических методик, в том числе компьютерных</t>
  </si>
  <si>
    <t>1.2</t>
  </si>
  <si>
    <t>Приобретение компьютерной техники</t>
  </si>
  <si>
    <t>1.3</t>
  </si>
  <si>
    <t>Приобретение оргтехники</t>
  </si>
  <si>
    <t>2</t>
  </si>
  <si>
    <t>2.1</t>
  </si>
  <si>
    <t>Приобретение бытовой техники</t>
  </si>
  <si>
    <t>2.2</t>
  </si>
  <si>
    <t>Приобретение посуды и кухонного инвентаря</t>
  </si>
  <si>
    <t>2.3</t>
  </si>
  <si>
    <t>Приобретение мебели</t>
  </si>
  <si>
    <t>№1081 от 26.08.2015</t>
  </si>
  <si>
    <t>Разработка  и реализация индивидуальных программ подготовки воспитанников домов-интернатов для умственно отсталых детей к самостоятельному проживанию после выхода из домов-интернатов для умственно отсталых детей</t>
  </si>
  <si>
    <t>№1083 от 26.08.2015</t>
  </si>
  <si>
    <t>№1084 от 26.08.2015</t>
  </si>
  <si>
    <t>№1082 от 26.08.2015</t>
  </si>
  <si>
    <t xml:space="preserve">Государственный контракт от 11.09.2015г. № 2015.343127              Счет от 16.09.2015г. № 88/15                                            Товарная накладная от 16.09.2015г. № 273         </t>
  </si>
  <si>
    <t>4.</t>
  </si>
  <si>
    <t>Приобретение оборудования для сенсорной комнаты в ООО "Сан-Сан":</t>
  </si>
  <si>
    <t>Детский игровой сухой душ - 1 шт. х 15000 рублей; детская сенсорная дорожка - 1 шт. х 10000 рублей; детский зеркальный уголок с пузырьковой зоной - 1 шт. х 32000 рублей; тактильная дорожка - 1 шт. х 32000 рублей</t>
  </si>
  <si>
    <t xml:space="preserve">Музыкальное кресло-подушка - 1 шт. х 30000 рублей; игровое тактильное пано - 1 шт. х 13000 рублей; детское зеркальное пано - 1 шт. х 12000 рублей </t>
  </si>
  <si>
    <t>Безопасный оптоволоконный пучок торцевого свечения - 1 шт. х 12000 рублей; большой сенсорный уголок - 1 шт. х 44000 рублей</t>
  </si>
  <si>
    <t>Приобретение компьютерной техники  для ГБСУСОН "Дербетовский детский дом-интернат для умственно отсталых детей" у ИП Солоха Г.А.; компьютер (ПК Acer Aspire XC-703,монитор DEXP,клавиатура,мышь) 2 комплекта x 24990,00 рублей</t>
  </si>
  <si>
    <t xml:space="preserve">Приобретение бытовой техники  для ГБСУСОН "Дербетовский детский дом-интернат для умственно отсталых детей" у ИП Солоха Г.А.; электроплита ЕС белая - 1 шт. х 10990,00 рублей; холодильник RF NORD - 1 шт. х 15330 рублей; кухонный комбайн "Энергия" - 1 шт. х 3490 рублей; электропекарня (хлебопечь Комфорт Хозяюшка) - 1 шт. х 4190 рублей; микроволновая печь Комфорт - 1 шт. х 3890 рублей; электровытяжка Jet air ANNY SENTI - 1 шт. х 2430 рублей; миксер Комфорт "Мария-322" - 1 шт. х 2930 рублей; электрический чайник Келли - 1 шт. х 1530 рублей </t>
  </si>
  <si>
    <t>Приобретение посуды и кухонного инвентаря  для ГБСУСОН "Дербетовский детский дом-интернат для умственно отсталых детей" у ИП Солоха Г.А.; набор столовых приборов для сервировки стола на 6 персон - 1 шт. х 1990 рублей; набор столовой посуды на 6 персон - 1 шт. х 2690 рублей; набор чайной посуды на 6 персон - 1 шт. х 2490 рублей; набор стаканов для прохладительных напитков (из 6 шт.) - 1 шт. х 345 рублей; набор мисок  для продуктов (из 5 шт.) - 1 шт х 340 рублей; набор сковородок со съемными ручками (из 2 шт) - 1 шт х 2200 рублей; набор кастрюль (из 4 шт) - 1 шт х 2290 рубей; набор кухонных приборов 1 шт. х 1200 рублей; набор ножей - 1 шт. х 1160 рублей; нож адаптированный для инвалида (из 2 шт.) - 1 шт. х 770 рублей; дуршлаг - 1 шт. х 445 рублей;  терка - 1 шт. х 265 рублей; сито - 1 шт. х 250 рублей; мерный стаканчик - 1 шт. х 45 рублей; ваза для фруктов - 1 шт. х 550 рублей; ваза для конфет - 1 шт. х 660 рублей; ваза для цветов - 1 шт. х 540 рублей; салфетница - 1 шт. х 295 рублей; набор (скатерть + 6 салфеток) - 1 шт. x 1395 рублей</t>
  </si>
  <si>
    <t>Приобретение мебели  для ГБСУСОН "Дербетовский детский дом-интернат для умственно отсталых детей" у ИП Солоха Г.А.; мебельный гаринитур для кухни - 1 шт. х 20879,60 рублей; стул на металлическом каркасе - 6 шт. х 1590 рублей; кухонный уголок со столом - 1 шт. х 8150 рублей</t>
  </si>
  <si>
    <t>Комплексы компьютерных игровых тренажеров (КИТ) в ООО "БТС-Лайн"  - 5 шт. х 90000 рублей</t>
  </si>
  <si>
    <t>Кресло-коляски для детей-инвалидов в ООО "Флорес" 5 шт. х 22780 рублей</t>
  </si>
  <si>
    <t>1.4.</t>
  </si>
  <si>
    <t>1.5.</t>
  </si>
  <si>
    <t>1.6.</t>
  </si>
  <si>
    <t>1.7.</t>
  </si>
  <si>
    <t>Приобретение игрового  оборудования и инвентаря в Профессональном экипировочном центре "Кинаш-спорт": Игровой комплекс "Микроавтобус" -1 шт. х 56000 рублей; игровой комплекс "Школа" - 1 шт. х 103000 рублей; игровой комплекс "Грузовик" - 1шт. Х 36500 рублей; шагоход - 1 шт. х 15900 рублей; мишень - 1шт. х 8000 рублей; баскетбольный щит - 2 шт. х 32 400 рублей; бревно Змейка - 2 шт. х 13 500 рублей:</t>
  </si>
  <si>
    <t>Приобретение спортивного оборудования и инвентаря в Профессональном экипировочном центре "Кинаш-спорт": шведская стенка с навесным оборудованием - 1 шт. х 15000 рублей; рукоход распорный с двумя шведскими стенками и навесным оборудованием - 1шт. Х 21000 рублей; спортивный комплекс большой (шведская стенка) - 1 шт. х 5300 рублей; спортивный комплекс малый (шведская стенка) - 1 шт. х 4500 рублей; беговая дорожка с поручнями - 2 шт. х 34 000 рублей</t>
  </si>
  <si>
    <t>Ванна бальнеологическая для подводного массажа, гидроаэромассажа - 1шт. х 299900 рублей</t>
  </si>
  <si>
    <t>Фитобочка - 1 шт. х 50000 рублей</t>
  </si>
  <si>
    <t xml:space="preserve">5. </t>
  </si>
  <si>
    <t>Оплата услуг по обучению и повышению квалификации специалистов, участвующих в реализации мероприятий программы, и представителей целевых групп (оплата обучения)</t>
  </si>
  <si>
    <t>Приобретение медицинского оборудования в ООО "Пром-Лайн" на 349900 рублей;</t>
  </si>
  <si>
    <t>Платежное поручение от 28.09.2015 № 976   Платежное поручение от 28.09.2015 № 975</t>
  </si>
  <si>
    <t>Соляная комната ООО "Андромед -СК" - 1 шт. на 692 000 рублей (в т.ч. из бюджета Ставропольского края временная субсидия на сумму 118824,6 рублей)</t>
  </si>
  <si>
    <t>Проектор "Звездное небо" из бюджета Ставропольского края временная субсидия на сумму 40 782 рубля</t>
  </si>
  <si>
    <t>Напольный модуль 2 шт. х 17750 рублей  из бюджета Ставропольского края временная субсидия на сумму 35500 рублей</t>
  </si>
  <si>
    <t xml:space="preserve">Электронный прибор БОС (тренажер дыхания с ПО) в ООО "Флорес" - 1 шт. х 25000 рублей из бюджета Ставропольского края временная субсидия </t>
  </si>
  <si>
    <t xml:space="preserve">Програмно-индикаторный тренажерный комплекс БОС в ООО "Флорес" - 1 шт. х 685000 рублей из бюджета Ставропольского края временная субсидия </t>
  </si>
  <si>
    <t>Приобретение реабилитационного оборудования на1137075,4 рублей</t>
  </si>
  <si>
    <t>к Соглашению от "  21 " июля  2015 г.</t>
  </si>
  <si>
    <t>Соглашение  от 21 июля 2015 г. № 1-РП7-СЖС</t>
  </si>
  <si>
    <t>по состоянию на 1 октября 2015 года</t>
  </si>
  <si>
    <t>в сумме __________ (______________________________________________________) рублей</t>
  </si>
  <si>
    <t>Выявление воспитанников домов-интернатов для умственно отсталых детей, имеющих потенциал для самостоятельного проживания после выхода из домов-интернатов для умственно отсталых детей, в том числе:</t>
  </si>
  <si>
    <t>Разработка и реализация индивидуальных программ подготовки воспитанников домов-интернатов для умственно отсталых детей к самостоятельному проживанию после выхода из домов-интернатов для уственно отсталых детей, в том числе:</t>
  </si>
  <si>
    <t>Развитие в государственном бюджетном стационарном учреждении социального обслуживания населения "Ипатовский детский дом-интернат для умственно отсталых детей" системы реабилитации воспитанников Ипатовского детского дома-интерната, в том числе:</t>
  </si>
  <si>
    <t>Формирование информационно-методического поля по социальной поддержке воспитанников домов-интернатов для умственно отсталых детей, имеющих достаточный реабилитационный патенциал для самостоятельного проживания до достижении возраста 18 лет, в том числе:</t>
  </si>
  <si>
    <t>Договор поставки РД 15108                                                Счет от 04.08.2015г. № Сп-41865                                                   Товарная накладная от 13.08.2015 №41865-нк8561</t>
  </si>
  <si>
    <t>Государственный контракт от 14.08.2015г. № 59               Счет от 19.08.2015г. № 440                                           Товарная накладная от 19.08.2015г. № 349</t>
  </si>
  <si>
    <t>Государственный контракт от 14.08.2015г. № 59               Счет от 19.08.2015г. № 440                                    Товарная накладная от 19.08.2015г. № 349</t>
  </si>
  <si>
    <r>
      <t>Государственный контракт от 11.09.2015г. № 2015.343127              Счет от 1</t>
    </r>
    <r>
      <rPr>
        <sz val="10"/>
        <rFont val="Arial Cyr"/>
        <family val="0"/>
      </rPr>
      <t xml:space="preserve">6.09.2015г. № 88/15                                       Товарная накладная от 16.09.2015г. № 273         </t>
    </r>
  </si>
  <si>
    <t xml:space="preserve">Государственный контракт от 12.08.2015г. № 57               Счет от 12.08.2015г. № 1346                                          Товарная накладная от 26.08.2015г. № 694         </t>
  </si>
  <si>
    <t>Государственный контракт от 12.08.2015г. № 58               Счет от 12.08.2015г. № 371                                             Товарная накладная от 31.08.2015г. № 303                                      Акт от 15.09.2015г. № 00000046</t>
  </si>
  <si>
    <t>Договор от 05.08.2015г. № 172,                                     Счет от 05.08.2015г. № Д-0172                                            Товарная накладная от 17.09.2015г. № 3277</t>
  </si>
  <si>
    <t>Договор от 05.08.2015г. № 171,                                       Счет от 05.08.2015 № Д-0171                                Товарная накладная от 17.09.2015г. № 3278</t>
  </si>
  <si>
    <t>Договор от 05.08.2015г. № 170,                                     Счет от 05.08.2015г. № Д-0170                             Товарная накладная от 26.08.2015г. № 3014</t>
  </si>
  <si>
    <t>Государственный контракт №0321200028115000036 от 25.08.2015 г.,                                                                                 счет № 29 от 25.08.2015 г.,                                           Товарная накладная № 29 от 25.08.2015 г.</t>
  </si>
  <si>
    <t>Приобретение оргтехники для ГБСУСОН "Дербетовский детский дом-интернат для умственно отсталых детей" у ИП Солоха Г.А.; принтер KYOCERA FS-1040 - 1 шт. x 5350,00 рублей; принтер Ricoh Aficio - 1 шт. x 5350,00 рублей</t>
  </si>
  <si>
    <t>Государственный контракт №0321200028115000038 от 25.08.2015 г.,                                                                           счет №  27 от 25.08.2015 г.                                                 Товарная накладная № 27 от 25.08.2015 г.</t>
  </si>
  <si>
    <t>Государственный контракт №0321200028115000039 от 25.08.2015 г.,                                                                      счет № 28 от 25.08.2015 г.                                         Товарная накладная № 28 от 25.08.2015 г.</t>
  </si>
  <si>
    <t>Государственный  контракт  №0321200028115000037 от 25.08.2015 г.,                                                                счет № 26 от 25.08.2015 г.                                             Товарная накладная № 26 от 25.08.2015 г.</t>
  </si>
  <si>
    <t xml:space="preserve">Заместитель                                                                                           председателя                                                                                           Правительства                                                                    Ставропольского края                                            Кувалдина И.В.                     </t>
  </si>
  <si>
    <t>Министр труда и социальной                                                                      защиты населения                                                                                        Ставропольского края                                               Ульянченко И.И.</t>
  </si>
  <si>
    <t>должность                                      подпись                        расшифровка подписи</t>
  </si>
  <si>
    <t>руководитель                                    подпись                           расшифровка подписи</t>
  </si>
  <si>
    <t>главный бухгалтер                           подпись                           расшифровка подписи</t>
  </si>
  <si>
    <t>Начальник отдела                                                                                         бухгалтерского учета                                                                                            и отчетности                                                               Тарасова В.И.</t>
  </si>
  <si>
    <r>
      <t>III квартал 2015 года</t>
    </r>
  </si>
  <si>
    <r>
      <t>Средства, выделенные в виде гранта в соответствии с Соглашением (Дополнительным соглашением)</t>
    </r>
    <r>
      <rPr>
        <i/>
        <sz val="12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</si>
</sst>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53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3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2" fontId="0" fillId="0" borderId="10" xfId="0" applyNumberForma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wrapText="1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3" fontId="1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3" fontId="0" fillId="0" borderId="12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textRotation="90" wrapText="1"/>
    </xf>
    <xf numFmtId="3" fontId="0" fillId="0" borderId="10" xfId="0" applyNumberFormat="1" applyFont="1" applyFill="1" applyBorder="1" applyAlignment="1">
      <alignment horizontal="right" vertical="top" wrapText="1"/>
    </xf>
    <xf numFmtId="3" fontId="0" fillId="0" borderId="12" xfId="0" applyNumberFormat="1" applyFont="1" applyFill="1" applyBorder="1" applyAlignment="1">
      <alignment horizontal="right" vertical="top" wrapText="1"/>
    </xf>
    <xf numFmtId="3" fontId="0" fillId="0" borderId="12" xfId="0" applyNumberFormat="1" applyFill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9" fillId="32" borderId="10" xfId="0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3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10" xfId="0" applyFont="1" applyBorder="1" applyAlignment="1">
      <alignment vertical="top"/>
    </xf>
    <xf numFmtId="0" fontId="9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9" fillId="32" borderId="10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1" fillId="32" borderId="15" xfId="0" applyFont="1" applyFill="1" applyBorder="1" applyAlignment="1">
      <alignment horizontal="center" vertical="top"/>
    </xf>
    <xf numFmtId="0" fontId="1" fillId="32" borderId="16" xfId="0" applyFont="1" applyFill="1" applyBorder="1" applyAlignment="1">
      <alignment horizontal="center" vertical="top"/>
    </xf>
    <xf numFmtId="0" fontId="1" fillId="32" borderId="17" xfId="0" applyFont="1" applyFill="1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textRotation="90" wrapText="1"/>
    </xf>
    <xf numFmtId="0" fontId="0" fillId="0" borderId="12" xfId="0" applyFont="1" applyBorder="1" applyAlignment="1">
      <alignment horizontal="center" vertical="top" textRotation="90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14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73" zoomScalePageLayoutView="0" workbookViewId="0" topLeftCell="A1">
      <selection activeCell="C17" sqref="C17:D17"/>
    </sheetView>
  </sheetViews>
  <sheetFormatPr defaultColWidth="9.00390625" defaultRowHeight="12.75"/>
  <cols>
    <col min="1" max="1" width="6.00390625" style="63" customWidth="1"/>
    <col min="2" max="2" width="56.00390625" style="44" customWidth="1"/>
    <col min="3" max="4" width="40.75390625" style="44" customWidth="1"/>
    <col min="5" max="16384" width="9.125" style="44" customWidth="1"/>
  </cols>
  <sheetData>
    <row r="1" spans="1:4" ht="15.75">
      <c r="A1" s="109" t="s">
        <v>26</v>
      </c>
      <c r="B1" s="109"/>
      <c r="C1" s="109"/>
      <c r="D1" s="91" t="s">
        <v>8</v>
      </c>
    </row>
    <row r="2" spans="1:4" ht="15.75">
      <c r="A2" s="111" t="s">
        <v>139</v>
      </c>
      <c r="B2" s="111"/>
      <c r="C2" s="111"/>
      <c r="D2" s="91" t="s">
        <v>136</v>
      </c>
    </row>
    <row r="3" spans="1:4" ht="15.75">
      <c r="A3" s="92"/>
      <c r="B3" s="92"/>
      <c r="C3" s="92"/>
      <c r="D3" s="91" t="s">
        <v>47</v>
      </c>
    </row>
    <row r="4" spans="1:4" ht="15.75">
      <c r="A4" s="111" t="s">
        <v>14</v>
      </c>
      <c r="B4" s="111"/>
      <c r="C4" s="111"/>
      <c r="D4" s="91" t="s">
        <v>43</v>
      </c>
    </row>
    <row r="5" spans="1:4" ht="15.75">
      <c r="A5" s="110"/>
      <c r="B5" s="110"/>
      <c r="C5" s="110"/>
      <c r="D5" s="91" t="s">
        <v>27</v>
      </c>
    </row>
    <row r="6" spans="1:4" ht="15.75">
      <c r="A6" s="112" t="s">
        <v>45</v>
      </c>
      <c r="B6" s="112"/>
      <c r="C6" s="112"/>
      <c r="D6" s="93"/>
    </row>
    <row r="7" spans="1:4" ht="15.75">
      <c r="A7" s="94" t="s">
        <v>42</v>
      </c>
      <c r="B7" s="94"/>
      <c r="C7" s="95"/>
      <c r="D7" s="93"/>
    </row>
    <row r="8" spans="1:4" ht="15.75">
      <c r="A8" s="110"/>
      <c r="B8" s="110"/>
      <c r="C8" s="110"/>
      <c r="D8" s="93"/>
    </row>
    <row r="9" spans="1:4" ht="15.75">
      <c r="A9" s="104"/>
      <c r="B9" s="104"/>
      <c r="C9" s="95"/>
      <c r="D9" s="93"/>
    </row>
    <row r="10" spans="1:4" ht="15.75">
      <c r="A10" s="104"/>
      <c r="B10" s="104"/>
      <c r="C10" s="95"/>
      <c r="D10" s="93"/>
    </row>
    <row r="11" spans="1:4" ht="21" customHeight="1">
      <c r="A11" s="106" t="s">
        <v>28</v>
      </c>
      <c r="B11" s="106"/>
      <c r="C11" s="106"/>
      <c r="D11" s="106"/>
    </row>
    <row r="12" spans="1:4" ht="27" customHeight="1">
      <c r="A12" s="96" t="s">
        <v>29</v>
      </c>
      <c r="B12" s="108" t="s">
        <v>0</v>
      </c>
      <c r="C12" s="108"/>
      <c r="D12" s="108"/>
    </row>
    <row r="13" spans="1:4" ht="24.75" customHeight="1">
      <c r="A13" s="97">
        <v>1</v>
      </c>
      <c r="B13" s="98" t="s">
        <v>10</v>
      </c>
      <c r="C13" s="105" t="s">
        <v>48</v>
      </c>
      <c r="D13" s="105"/>
    </row>
    <row r="14" spans="1:4" ht="24.75" customHeight="1">
      <c r="A14" s="99">
        <v>2</v>
      </c>
      <c r="B14" s="98" t="s">
        <v>11</v>
      </c>
      <c r="C14" s="105" t="s">
        <v>86</v>
      </c>
      <c r="D14" s="105"/>
    </row>
    <row r="15" spans="1:4" ht="24" customHeight="1">
      <c r="A15" s="99">
        <v>3</v>
      </c>
      <c r="B15" s="98" t="s">
        <v>15</v>
      </c>
      <c r="C15" s="105" t="s">
        <v>49</v>
      </c>
      <c r="D15" s="105"/>
    </row>
    <row r="16" spans="1:4" ht="34.5" customHeight="1">
      <c r="A16" s="99">
        <v>4</v>
      </c>
      <c r="B16" s="100" t="s">
        <v>30</v>
      </c>
      <c r="C16" s="105" t="s">
        <v>50</v>
      </c>
      <c r="D16" s="105"/>
    </row>
    <row r="17" spans="1:4" ht="34.5" customHeight="1">
      <c r="A17" s="97">
        <v>5</v>
      </c>
      <c r="B17" s="100" t="s">
        <v>31</v>
      </c>
      <c r="C17" s="105" t="s">
        <v>137</v>
      </c>
      <c r="D17" s="105"/>
    </row>
    <row r="18" spans="1:4" ht="21" customHeight="1">
      <c r="A18" s="99">
        <v>6</v>
      </c>
      <c r="B18" s="98" t="s">
        <v>32</v>
      </c>
      <c r="C18" s="105" t="s">
        <v>138</v>
      </c>
      <c r="D18" s="105"/>
    </row>
    <row r="19" spans="1:4" ht="22.5" customHeight="1">
      <c r="A19" s="99">
        <v>7</v>
      </c>
      <c r="B19" s="100" t="s">
        <v>18</v>
      </c>
      <c r="C19" s="103" t="s">
        <v>164</v>
      </c>
      <c r="D19" s="103"/>
    </row>
    <row r="20" spans="1:4" ht="18.75" customHeight="1">
      <c r="A20" s="103">
        <v>8</v>
      </c>
      <c r="B20" s="107" t="s">
        <v>25</v>
      </c>
      <c r="C20" s="99" t="s">
        <v>24</v>
      </c>
      <c r="D20" s="99" t="s">
        <v>23</v>
      </c>
    </row>
    <row r="21" spans="1:4" ht="27.75" customHeight="1">
      <c r="A21" s="103"/>
      <c r="B21" s="107"/>
      <c r="C21" s="101">
        <v>108534040</v>
      </c>
      <c r="D21" s="101">
        <v>74394593</v>
      </c>
    </row>
    <row r="22" spans="1:4" ht="34.5" customHeight="1">
      <c r="A22" s="102" t="s">
        <v>16</v>
      </c>
      <c r="B22" s="100" t="s">
        <v>33</v>
      </c>
      <c r="C22" s="101">
        <v>105282718</v>
      </c>
      <c r="D22" s="101">
        <v>72118668</v>
      </c>
    </row>
    <row r="23" spans="1:4" ht="48.75" customHeight="1">
      <c r="A23" s="102" t="s">
        <v>17</v>
      </c>
      <c r="B23" s="100" t="s">
        <v>165</v>
      </c>
      <c r="C23" s="101">
        <v>3251322</v>
      </c>
      <c r="D23" s="101">
        <v>2275925</v>
      </c>
    </row>
    <row r="24" spans="1:4" s="43" customFormat="1" ht="22.5" customHeight="1">
      <c r="A24" s="62"/>
      <c r="B24" s="41"/>
      <c r="C24" s="42"/>
      <c r="D24" s="42"/>
    </row>
  </sheetData>
  <sheetProtection/>
  <mergeCells count="19">
    <mergeCell ref="C14:D14"/>
    <mergeCell ref="A1:C1"/>
    <mergeCell ref="A8:C8"/>
    <mergeCell ref="C18:D18"/>
    <mergeCell ref="A2:C2"/>
    <mergeCell ref="A6:C6"/>
    <mergeCell ref="A4:C4"/>
    <mergeCell ref="A9:B9"/>
    <mergeCell ref="A5:C5"/>
    <mergeCell ref="A20:A21"/>
    <mergeCell ref="A10:B10"/>
    <mergeCell ref="C17:D17"/>
    <mergeCell ref="A11:D11"/>
    <mergeCell ref="C15:D15"/>
    <mergeCell ref="C16:D16"/>
    <mergeCell ref="B20:B21"/>
    <mergeCell ref="B12:D12"/>
    <mergeCell ref="C19:D19"/>
    <mergeCell ref="C13:D13"/>
  </mergeCells>
  <printOptions/>
  <pageMargins left="0.4330708661417323" right="0.03937007874015748" top="0.4724409448818898" bottom="0.2755905511811024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110" zoomScaleNormal="110" zoomScaleSheetLayoutView="73" zoomScalePageLayoutView="0" workbookViewId="0" topLeftCell="A11">
      <selection activeCell="I9" sqref="I9"/>
    </sheetView>
  </sheetViews>
  <sheetFormatPr defaultColWidth="9.00390625" defaultRowHeight="12.75"/>
  <cols>
    <col min="1" max="1" width="6.875" style="44" customWidth="1"/>
    <col min="2" max="2" width="62.25390625" style="44" customWidth="1"/>
    <col min="3" max="3" width="9.375" style="44" customWidth="1"/>
    <col min="4" max="5" width="11.75390625" style="44" customWidth="1"/>
    <col min="6" max="6" width="10.00390625" style="44" customWidth="1"/>
    <col min="7" max="7" width="11.75390625" style="44" customWidth="1"/>
    <col min="8" max="8" width="10.625" style="44" customWidth="1"/>
    <col min="9" max="9" width="10.75390625" style="44" customWidth="1"/>
    <col min="10" max="16384" width="9.125" style="44" customWidth="1"/>
  </cols>
  <sheetData>
    <row r="1" spans="1:9" s="43" customFormat="1" ht="22.5" customHeight="1" hidden="1">
      <c r="A1" s="40"/>
      <c r="B1" s="41"/>
      <c r="C1" s="42"/>
      <c r="D1" s="42"/>
      <c r="E1" s="42"/>
      <c r="F1" s="42"/>
      <c r="G1" s="42"/>
      <c r="H1" s="42"/>
      <c r="I1" s="42"/>
    </row>
    <row r="2" spans="1:9" ht="27" customHeight="1">
      <c r="A2" s="115" t="s">
        <v>46</v>
      </c>
      <c r="B2" s="116"/>
      <c r="C2" s="116"/>
      <c r="D2" s="116"/>
      <c r="E2" s="116"/>
      <c r="F2" s="116"/>
      <c r="G2" s="116"/>
      <c r="H2" s="116"/>
      <c r="I2" s="117"/>
    </row>
    <row r="3" spans="1:9" s="1" customFormat="1" ht="45" customHeight="1">
      <c r="A3" s="118" t="s">
        <v>29</v>
      </c>
      <c r="B3" s="118" t="s">
        <v>37</v>
      </c>
      <c r="C3" s="120" t="s">
        <v>38</v>
      </c>
      <c r="D3" s="122" t="s">
        <v>19</v>
      </c>
      <c r="E3" s="123"/>
      <c r="F3" s="113" t="s">
        <v>39</v>
      </c>
      <c r="G3" s="122" t="s">
        <v>22</v>
      </c>
      <c r="H3" s="123"/>
      <c r="I3" s="113" t="s">
        <v>3</v>
      </c>
    </row>
    <row r="4" spans="1:9" ht="78" customHeight="1">
      <c r="A4" s="119"/>
      <c r="B4" s="119"/>
      <c r="C4" s="121"/>
      <c r="D4" s="69" t="s">
        <v>20</v>
      </c>
      <c r="E4" s="69" t="s">
        <v>21</v>
      </c>
      <c r="F4" s="114"/>
      <c r="G4" s="69" t="s">
        <v>20</v>
      </c>
      <c r="H4" s="69" t="s">
        <v>21</v>
      </c>
      <c r="I4" s="114"/>
    </row>
    <row r="5" spans="1:9" ht="14.25" customHeight="1">
      <c r="A5" s="45">
        <v>1</v>
      </c>
      <c r="B5" s="46">
        <v>2</v>
      </c>
      <c r="C5" s="47">
        <v>3</v>
      </c>
      <c r="D5" s="48">
        <v>4</v>
      </c>
      <c r="E5" s="48">
        <v>5</v>
      </c>
      <c r="F5" s="47">
        <v>6</v>
      </c>
      <c r="G5" s="48">
        <v>7</v>
      </c>
      <c r="H5" s="48">
        <v>8</v>
      </c>
      <c r="I5" s="47">
        <v>9</v>
      </c>
    </row>
    <row r="6" spans="1:9" ht="60" customHeight="1">
      <c r="A6" s="49">
        <v>1</v>
      </c>
      <c r="B6" s="50" t="s">
        <v>140</v>
      </c>
      <c r="C6" s="51">
        <v>0</v>
      </c>
      <c r="D6" s="52">
        <f aca="true" t="shared" si="0" ref="D6:I6">D7+D8+D9</f>
        <v>60680</v>
      </c>
      <c r="E6" s="52">
        <f t="shared" si="0"/>
        <v>60680</v>
      </c>
      <c r="F6" s="52">
        <f t="shared" si="0"/>
        <v>0</v>
      </c>
      <c r="G6" s="52">
        <f t="shared" si="0"/>
        <v>60680</v>
      </c>
      <c r="H6" s="52">
        <f t="shared" si="0"/>
        <v>60680</v>
      </c>
      <c r="I6" s="52">
        <f t="shared" si="0"/>
        <v>0</v>
      </c>
    </row>
    <row r="7" spans="1:9" ht="14.25" customHeight="1">
      <c r="A7" s="53" t="s">
        <v>88</v>
      </c>
      <c r="B7" s="54" t="s">
        <v>89</v>
      </c>
      <c r="C7" s="55">
        <v>0</v>
      </c>
      <c r="D7" s="66">
        <v>0</v>
      </c>
      <c r="E7" s="66">
        <v>0</v>
      </c>
      <c r="F7" s="67">
        <v>0</v>
      </c>
      <c r="G7" s="67">
        <v>0</v>
      </c>
      <c r="H7" s="67">
        <v>0</v>
      </c>
      <c r="I7" s="67">
        <v>0</v>
      </c>
    </row>
    <row r="8" spans="1:9" ht="14.25" customHeight="1">
      <c r="A8" s="53" t="s">
        <v>90</v>
      </c>
      <c r="B8" s="54" t="s">
        <v>91</v>
      </c>
      <c r="C8" s="55">
        <v>0</v>
      </c>
      <c r="D8" s="66">
        <v>49980</v>
      </c>
      <c r="E8" s="66">
        <v>49980</v>
      </c>
      <c r="F8" s="67">
        <v>0</v>
      </c>
      <c r="G8" s="66">
        <v>49980</v>
      </c>
      <c r="H8" s="66">
        <v>49980</v>
      </c>
      <c r="I8" s="67">
        <v>0</v>
      </c>
    </row>
    <row r="9" spans="1:9" ht="14.25" customHeight="1">
      <c r="A9" s="53" t="s">
        <v>92</v>
      </c>
      <c r="B9" s="54" t="s">
        <v>93</v>
      </c>
      <c r="C9" s="55">
        <v>0</v>
      </c>
      <c r="D9" s="66">
        <v>10700</v>
      </c>
      <c r="E9" s="66">
        <v>10700</v>
      </c>
      <c r="F9" s="67">
        <v>0</v>
      </c>
      <c r="G9" s="66">
        <v>10700</v>
      </c>
      <c r="H9" s="66">
        <v>10700</v>
      </c>
      <c r="I9" s="67">
        <v>0</v>
      </c>
    </row>
    <row r="10" spans="1:9" ht="54.75" customHeight="1">
      <c r="A10" s="57" t="s">
        <v>94</v>
      </c>
      <c r="B10" s="50" t="s">
        <v>141</v>
      </c>
      <c r="C10" s="55">
        <v>0</v>
      </c>
      <c r="D10" s="68">
        <f aca="true" t="shared" si="1" ref="D10:I10">D11+D12+D13</f>
        <v>103270</v>
      </c>
      <c r="E10" s="68">
        <f t="shared" si="1"/>
        <v>103270</v>
      </c>
      <c r="F10" s="68">
        <f t="shared" si="1"/>
        <v>0</v>
      </c>
      <c r="G10" s="68">
        <f t="shared" si="1"/>
        <v>103270</v>
      </c>
      <c r="H10" s="68">
        <f t="shared" si="1"/>
        <v>103270</v>
      </c>
      <c r="I10" s="68">
        <f t="shared" si="1"/>
        <v>0</v>
      </c>
    </row>
    <row r="11" spans="1:9" ht="14.25" customHeight="1">
      <c r="A11" s="53" t="s">
        <v>95</v>
      </c>
      <c r="B11" s="54" t="s">
        <v>96</v>
      </c>
      <c r="C11" s="55">
        <v>0</v>
      </c>
      <c r="D11" s="56">
        <v>44948</v>
      </c>
      <c r="E11" s="56">
        <v>44948</v>
      </c>
      <c r="F11" s="55">
        <v>0</v>
      </c>
      <c r="G11" s="56">
        <v>44780</v>
      </c>
      <c r="H11" s="56">
        <v>44780</v>
      </c>
      <c r="I11" s="55">
        <v>168</v>
      </c>
    </row>
    <row r="12" spans="1:9" ht="14.25" customHeight="1">
      <c r="A12" s="53" t="s">
        <v>97</v>
      </c>
      <c r="B12" s="54" t="s">
        <v>98</v>
      </c>
      <c r="C12" s="55">
        <v>0</v>
      </c>
      <c r="D12" s="70">
        <v>16560</v>
      </c>
      <c r="E12" s="70">
        <v>16560</v>
      </c>
      <c r="F12" s="71">
        <v>0</v>
      </c>
      <c r="G12" s="70">
        <v>19920</v>
      </c>
      <c r="H12" s="70">
        <v>19920</v>
      </c>
      <c r="I12" s="72">
        <v>-3360</v>
      </c>
    </row>
    <row r="13" spans="1:9" ht="14.25" customHeight="1">
      <c r="A13" s="53" t="s">
        <v>99</v>
      </c>
      <c r="B13" s="54" t="s">
        <v>100</v>
      </c>
      <c r="C13" s="55">
        <v>0</v>
      </c>
      <c r="D13" s="73">
        <v>41762</v>
      </c>
      <c r="E13" s="73">
        <v>41762</v>
      </c>
      <c r="F13" s="65">
        <v>0</v>
      </c>
      <c r="G13" s="73">
        <v>38570</v>
      </c>
      <c r="H13" s="73">
        <v>38570</v>
      </c>
      <c r="I13" s="65">
        <v>3192</v>
      </c>
    </row>
    <row r="14" spans="1:9" ht="67.5" customHeight="1">
      <c r="A14" s="49" t="s">
        <v>62</v>
      </c>
      <c r="B14" s="58" t="s">
        <v>142</v>
      </c>
      <c r="C14" s="51">
        <v>0</v>
      </c>
      <c r="D14" s="52">
        <v>200000</v>
      </c>
      <c r="E14" s="52">
        <v>200000</v>
      </c>
      <c r="F14" s="51">
        <v>0</v>
      </c>
      <c r="G14" s="52">
        <v>200000</v>
      </c>
      <c r="H14" s="52">
        <v>200000</v>
      </c>
      <c r="I14" s="51">
        <v>0</v>
      </c>
    </row>
    <row r="15" spans="1:9" ht="24.75" customHeight="1">
      <c r="A15" s="45" t="s">
        <v>64</v>
      </c>
      <c r="B15" s="59" t="s">
        <v>54</v>
      </c>
      <c r="C15" s="55">
        <v>0</v>
      </c>
      <c r="D15" s="56">
        <v>200000</v>
      </c>
      <c r="E15" s="56">
        <v>200000</v>
      </c>
      <c r="F15" s="55">
        <v>0</v>
      </c>
      <c r="G15" s="56">
        <v>200000</v>
      </c>
      <c r="H15" s="56">
        <v>200000</v>
      </c>
      <c r="I15" s="55">
        <v>0</v>
      </c>
    </row>
    <row r="16" spans="1:9" ht="78.75" customHeight="1">
      <c r="A16" s="49" t="s">
        <v>107</v>
      </c>
      <c r="B16" s="58" t="s">
        <v>56</v>
      </c>
      <c r="C16" s="51">
        <v>0</v>
      </c>
      <c r="D16" s="52">
        <f>SUM(D17:D20)</f>
        <v>1911975</v>
      </c>
      <c r="E16" s="52">
        <f>SUM(E17:E20)</f>
        <v>1911975</v>
      </c>
      <c r="F16" s="52">
        <f>SUM(F17:F20)</f>
        <v>0</v>
      </c>
      <c r="G16" s="52">
        <f>SUM(G17:G20)</f>
        <v>1911975</v>
      </c>
      <c r="H16" s="52">
        <f>SUM(H17:H20)</f>
        <v>1911975</v>
      </c>
      <c r="I16" s="51">
        <v>0</v>
      </c>
    </row>
    <row r="17" spans="1:9" ht="19.5" customHeight="1">
      <c r="A17" s="45" t="s">
        <v>65</v>
      </c>
      <c r="B17" s="59" t="s">
        <v>54</v>
      </c>
      <c r="C17" s="55">
        <v>0</v>
      </c>
      <c r="D17" s="75">
        <v>1137075</v>
      </c>
      <c r="E17" s="75">
        <v>1137075</v>
      </c>
      <c r="F17" s="76">
        <v>0</v>
      </c>
      <c r="G17" s="75">
        <v>1137075</v>
      </c>
      <c r="H17" s="75">
        <v>1137075</v>
      </c>
      <c r="I17" s="55">
        <v>0</v>
      </c>
    </row>
    <row r="18" spans="1:9" ht="19.5" customHeight="1">
      <c r="A18" s="60" t="s">
        <v>66</v>
      </c>
      <c r="B18" s="59" t="s">
        <v>57</v>
      </c>
      <c r="C18" s="55">
        <v>0</v>
      </c>
      <c r="D18" s="56">
        <v>311200</v>
      </c>
      <c r="E18" s="56">
        <v>311200</v>
      </c>
      <c r="F18" s="55">
        <v>0</v>
      </c>
      <c r="G18" s="56">
        <v>311200</v>
      </c>
      <c r="H18" s="56">
        <v>311200</v>
      </c>
      <c r="I18" s="55">
        <v>0</v>
      </c>
    </row>
    <row r="19" spans="1:9" ht="19.5" customHeight="1">
      <c r="A19" s="60" t="s">
        <v>67</v>
      </c>
      <c r="B19" s="59" t="s">
        <v>58</v>
      </c>
      <c r="C19" s="55">
        <v>0</v>
      </c>
      <c r="D19" s="56">
        <v>113800</v>
      </c>
      <c r="E19" s="56">
        <v>113800</v>
      </c>
      <c r="F19" s="55">
        <v>0</v>
      </c>
      <c r="G19" s="56">
        <v>113800</v>
      </c>
      <c r="H19" s="56">
        <v>113800</v>
      </c>
      <c r="I19" s="55">
        <v>0</v>
      </c>
    </row>
    <row r="20" spans="1:9" ht="19.5" customHeight="1">
      <c r="A20" s="60" t="s">
        <v>68</v>
      </c>
      <c r="B20" s="59" t="s">
        <v>59</v>
      </c>
      <c r="C20" s="55">
        <v>0</v>
      </c>
      <c r="D20" s="56">
        <v>349900</v>
      </c>
      <c r="E20" s="56">
        <v>349900</v>
      </c>
      <c r="F20" s="55">
        <v>0</v>
      </c>
      <c r="G20" s="56">
        <v>349900</v>
      </c>
      <c r="H20" s="56">
        <v>349900</v>
      </c>
      <c r="I20" s="55">
        <v>0</v>
      </c>
    </row>
    <row r="21" spans="1:9" ht="70.5" customHeight="1">
      <c r="A21" s="49" t="s">
        <v>126</v>
      </c>
      <c r="B21" s="74" t="s">
        <v>143</v>
      </c>
      <c r="C21" s="51">
        <v>0</v>
      </c>
      <c r="D21" s="52">
        <v>0</v>
      </c>
      <c r="E21" s="52">
        <v>0</v>
      </c>
      <c r="F21" s="51">
        <v>0</v>
      </c>
      <c r="G21" s="52">
        <v>0</v>
      </c>
      <c r="H21" s="52">
        <v>0</v>
      </c>
      <c r="I21" s="51">
        <v>0</v>
      </c>
    </row>
    <row r="22" spans="1:9" ht="45" customHeight="1">
      <c r="A22" s="60"/>
      <c r="B22" s="61" t="s">
        <v>127</v>
      </c>
      <c r="C22" s="55">
        <v>0</v>
      </c>
      <c r="D22" s="56">
        <v>0</v>
      </c>
      <c r="E22" s="56">
        <v>0</v>
      </c>
      <c r="F22" s="55">
        <v>0</v>
      </c>
      <c r="G22" s="56">
        <v>0</v>
      </c>
      <c r="H22" s="56">
        <v>0</v>
      </c>
      <c r="I22" s="55">
        <v>0</v>
      </c>
    </row>
    <row r="23" spans="1:9" ht="21.75" customHeight="1">
      <c r="A23" s="45"/>
      <c r="B23" s="58" t="s">
        <v>1</v>
      </c>
      <c r="C23" s="51">
        <v>0</v>
      </c>
      <c r="D23" s="52">
        <f aca="true" t="shared" si="2" ref="D23:I23">SUM(D6,D10,D14,D16)</f>
        <v>2275925</v>
      </c>
      <c r="E23" s="52">
        <f t="shared" si="2"/>
        <v>2275925</v>
      </c>
      <c r="F23" s="52">
        <f t="shared" si="2"/>
        <v>0</v>
      </c>
      <c r="G23" s="68">
        <f t="shared" si="2"/>
        <v>2275925</v>
      </c>
      <c r="H23" s="68">
        <f t="shared" si="2"/>
        <v>2275925</v>
      </c>
      <c r="I23" s="68">
        <f t="shared" si="2"/>
        <v>0</v>
      </c>
    </row>
  </sheetData>
  <sheetProtection/>
  <mergeCells count="8">
    <mergeCell ref="I3:I4"/>
    <mergeCell ref="A2:I2"/>
    <mergeCell ref="B3:B4"/>
    <mergeCell ref="C3:C4"/>
    <mergeCell ref="D3:E3"/>
    <mergeCell ref="A3:A4"/>
    <mergeCell ref="F3:F4"/>
    <mergeCell ref="G3:H3"/>
  </mergeCells>
  <printOptions/>
  <pageMargins left="0.2362204724409449" right="0.2362204724409449" top="0.5905511811023623" bottom="0.4724409448818898" header="0.31496062992125984" footer="0.31496062992125984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73" zoomScalePageLayoutView="0" workbookViewId="0" topLeftCell="A1">
      <selection activeCell="B8" sqref="B8"/>
    </sheetView>
  </sheetViews>
  <sheetFormatPr defaultColWidth="9.00390625" defaultRowHeight="12.75"/>
  <cols>
    <col min="1" max="1" width="5.25390625" style="0" customWidth="1"/>
    <col min="2" max="2" width="55.00390625" style="0" customWidth="1"/>
    <col min="3" max="3" width="19.00390625" style="0" customWidth="1"/>
    <col min="4" max="4" width="49.375" style="0" customWidth="1"/>
    <col min="5" max="5" width="14.75390625" style="0" customWidth="1"/>
  </cols>
  <sheetData>
    <row r="1" spans="1:5" ht="27.75" customHeight="1">
      <c r="A1" s="135" t="s">
        <v>35</v>
      </c>
      <c r="B1" s="135"/>
      <c r="C1" s="135"/>
      <c r="D1" s="135"/>
      <c r="E1" s="135"/>
    </row>
    <row r="2" spans="1:5" s="1" customFormat="1" ht="63.75" customHeight="1">
      <c r="A2" s="4" t="s">
        <v>29</v>
      </c>
      <c r="B2" s="4" t="s">
        <v>36</v>
      </c>
      <c r="C2" s="4" t="s">
        <v>40</v>
      </c>
      <c r="D2" s="4" t="s">
        <v>41</v>
      </c>
      <c r="E2" s="4" t="s">
        <v>44</v>
      </c>
    </row>
    <row r="3" spans="1:5" s="1" customFormat="1" ht="63.75" customHeight="1">
      <c r="A3" s="127" t="s">
        <v>34</v>
      </c>
      <c r="B3" s="127"/>
      <c r="C3" s="129" t="s">
        <v>87</v>
      </c>
      <c r="D3" s="130"/>
      <c r="E3" s="131"/>
    </row>
    <row r="4" spans="1:5" s="1" customFormat="1" ht="64.5" customHeight="1">
      <c r="A4" s="20">
        <v>1</v>
      </c>
      <c r="B4" s="21" t="s">
        <v>112</v>
      </c>
      <c r="C4" s="22" t="s">
        <v>101</v>
      </c>
      <c r="D4" s="23" t="s">
        <v>153</v>
      </c>
      <c r="E4" s="24">
        <v>49980</v>
      </c>
    </row>
    <row r="5" spans="1:5" s="1" customFormat="1" ht="59.25" customHeight="1">
      <c r="A5" s="20">
        <v>2</v>
      </c>
      <c r="B5" s="21" t="s">
        <v>154</v>
      </c>
      <c r="C5" s="22" t="s">
        <v>101</v>
      </c>
      <c r="D5" s="23" t="s">
        <v>153</v>
      </c>
      <c r="E5" s="24">
        <v>10700</v>
      </c>
    </row>
    <row r="6" spans="1:5" s="1" customFormat="1" ht="24" customHeight="1">
      <c r="A6" s="25"/>
      <c r="B6" s="26" t="s">
        <v>4</v>
      </c>
      <c r="C6" s="25" t="s">
        <v>9</v>
      </c>
      <c r="D6" s="25" t="s">
        <v>9</v>
      </c>
      <c r="E6" s="27">
        <f>E5+E4</f>
        <v>60680</v>
      </c>
    </row>
    <row r="7" spans="1:5" s="1" customFormat="1" ht="50.25" customHeight="1">
      <c r="A7" s="127" t="s">
        <v>34</v>
      </c>
      <c r="B7" s="127"/>
      <c r="C7" s="128" t="s">
        <v>102</v>
      </c>
      <c r="D7" s="127"/>
      <c r="E7" s="127"/>
    </row>
    <row r="8" spans="1:5" s="1" customFormat="1" ht="128.25" customHeight="1">
      <c r="A8" s="20">
        <v>1</v>
      </c>
      <c r="B8" s="23" t="s">
        <v>113</v>
      </c>
      <c r="C8" s="22" t="s">
        <v>103</v>
      </c>
      <c r="D8" s="23" t="s">
        <v>155</v>
      </c>
      <c r="E8" s="24">
        <v>44780</v>
      </c>
    </row>
    <row r="9" spans="1:5" s="1" customFormat="1" ht="243" customHeight="1">
      <c r="A9" s="20">
        <v>2</v>
      </c>
      <c r="B9" s="23" t="s">
        <v>114</v>
      </c>
      <c r="C9" s="22" t="s">
        <v>104</v>
      </c>
      <c r="D9" s="23" t="s">
        <v>156</v>
      </c>
      <c r="E9" s="24">
        <v>19920</v>
      </c>
    </row>
    <row r="10" spans="1:5" s="1" customFormat="1" ht="69.75" customHeight="1">
      <c r="A10" s="20">
        <v>3</v>
      </c>
      <c r="B10" s="23" t="s">
        <v>115</v>
      </c>
      <c r="C10" s="22" t="s">
        <v>105</v>
      </c>
      <c r="D10" s="23" t="s">
        <v>157</v>
      </c>
      <c r="E10" s="24">
        <v>38570</v>
      </c>
    </row>
    <row r="11" spans="1:5" s="1" customFormat="1" ht="24" customHeight="1">
      <c r="A11" s="7"/>
      <c r="B11" s="10" t="s">
        <v>4</v>
      </c>
      <c r="C11" s="7" t="s">
        <v>9</v>
      </c>
      <c r="D11" s="7" t="s">
        <v>9</v>
      </c>
      <c r="E11" s="64">
        <f>E10+E9+E8</f>
        <v>103270</v>
      </c>
    </row>
    <row r="12" spans="1:5" s="2" customFormat="1" ht="39.75" customHeight="1">
      <c r="A12" s="127" t="s">
        <v>34</v>
      </c>
      <c r="B12" s="127"/>
      <c r="C12" s="128" t="s">
        <v>52</v>
      </c>
      <c r="D12" s="127"/>
      <c r="E12" s="127"/>
    </row>
    <row r="13" spans="1:5" ht="26.25" customHeight="1">
      <c r="A13" s="15" t="s">
        <v>51</v>
      </c>
      <c r="B13" s="11" t="s">
        <v>108</v>
      </c>
      <c r="C13" s="6"/>
      <c r="D13" s="6"/>
      <c r="E13" s="8"/>
    </row>
    <row r="14" spans="1:5" ht="56.25" customHeight="1">
      <c r="A14" s="15" t="s">
        <v>53</v>
      </c>
      <c r="B14" s="11" t="s">
        <v>109</v>
      </c>
      <c r="C14" s="17" t="s">
        <v>81</v>
      </c>
      <c r="D14" s="16" t="s">
        <v>152</v>
      </c>
      <c r="E14" s="77">
        <v>89000</v>
      </c>
    </row>
    <row r="15" spans="1:5" s="5" customFormat="1" ht="52.5" customHeight="1">
      <c r="A15" s="15" t="s">
        <v>60</v>
      </c>
      <c r="B15" s="11" t="s">
        <v>110</v>
      </c>
      <c r="C15" s="17" t="s">
        <v>73</v>
      </c>
      <c r="D15" s="16" t="s">
        <v>151</v>
      </c>
      <c r="E15" s="77">
        <v>55000</v>
      </c>
    </row>
    <row r="16" spans="1:5" ht="49.5" customHeight="1">
      <c r="A16" s="34" t="s">
        <v>61</v>
      </c>
      <c r="B16" s="11" t="s">
        <v>111</v>
      </c>
      <c r="C16" s="17" t="s">
        <v>74</v>
      </c>
      <c r="D16" s="16" t="s">
        <v>150</v>
      </c>
      <c r="E16" s="77">
        <v>56000</v>
      </c>
    </row>
    <row r="17" spans="1:5" ht="12.75">
      <c r="A17" s="7"/>
      <c r="B17" s="9" t="s">
        <v>4</v>
      </c>
      <c r="C17" s="7" t="s">
        <v>9</v>
      </c>
      <c r="D17" s="6"/>
      <c r="E17" s="78">
        <f>SUM(E14:E16)</f>
        <v>200000</v>
      </c>
    </row>
    <row r="18" spans="1:5" ht="65.25" customHeight="1">
      <c r="A18" s="129" t="s">
        <v>34</v>
      </c>
      <c r="B18" s="136"/>
      <c r="C18" s="122" t="s">
        <v>56</v>
      </c>
      <c r="D18" s="137"/>
      <c r="E18" s="123"/>
    </row>
    <row r="19" spans="1:5" ht="31.5" customHeight="1">
      <c r="A19" s="15">
        <v>1</v>
      </c>
      <c r="B19" s="19" t="s">
        <v>135</v>
      </c>
      <c r="C19" s="6"/>
      <c r="D19" s="12"/>
      <c r="E19" s="8"/>
    </row>
    <row r="20" spans="1:7" ht="54.75" customHeight="1">
      <c r="A20" s="34" t="s">
        <v>53</v>
      </c>
      <c r="B20" s="19" t="s">
        <v>116</v>
      </c>
      <c r="C20" s="28" t="s">
        <v>75</v>
      </c>
      <c r="D20" s="29" t="s">
        <v>79</v>
      </c>
      <c r="E20" s="79">
        <v>450000</v>
      </c>
      <c r="G20" s="3"/>
    </row>
    <row r="21" spans="1:5" ht="66" customHeight="1">
      <c r="A21" s="132" t="s">
        <v>60</v>
      </c>
      <c r="B21" s="145" t="s">
        <v>130</v>
      </c>
      <c r="C21" s="37" t="s">
        <v>129</v>
      </c>
      <c r="D21" s="19" t="s">
        <v>149</v>
      </c>
      <c r="E21" s="80">
        <v>377175</v>
      </c>
    </row>
    <row r="22" spans="1:5" ht="43.5" customHeight="1">
      <c r="A22" s="133"/>
      <c r="B22" s="146"/>
      <c r="C22" s="37" t="s">
        <v>82</v>
      </c>
      <c r="D22" s="33" t="s">
        <v>71</v>
      </c>
      <c r="E22" s="80">
        <v>96500</v>
      </c>
    </row>
    <row r="23" spans="1:5" ht="45.75" customHeight="1">
      <c r="A23" s="134"/>
      <c r="B23" s="147"/>
      <c r="C23" s="37" t="s">
        <v>76</v>
      </c>
      <c r="D23" s="33" t="s">
        <v>72</v>
      </c>
      <c r="E23" s="80">
        <v>99500</v>
      </c>
    </row>
    <row r="24" spans="1:5" ht="45.75" customHeight="1">
      <c r="A24" s="34" t="s">
        <v>61</v>
      </c>
      <c r="B24" s="19" t="s">
        <v>117</v>
      </c>
      <c r="C24" s="19" t="s">
        <v>70</v>
      </c>
      <c r="D24" s="19" t="s">
        <v>148</v>
      </c>
      <c r="E24" s="77">
        <v>113900</v>
      </c>
    </row>
    <row r="25" spans="1:12" ht="41.25" customHeight="1">
      <c r="A25" s="35" t="s">
        <v>118</v>
      </c>
      <c r="B25" s="19" t="s">
        <v>134</v>
      </c>
      <c r="C25" s="37" t="s">
        <v>83</v>
      </c>
      <c r="D25" s="36" t="s">
        <v>106</v>
      </c>
      <c r="E25" s="81">
        <v>0</v>
      </c>
      <c r="F25" s="30"/>
      <c r="G25" s="30"/>
      <c r="H25" s="30"/>
      <c r="I25" s="30"/>
      <c r="J25" s="30"/>
      <c r="K25" s="30"/>
      <c r="L25" s="30"/>
    </row>
    <row r="26" spans="1:12" ht="60" customHeight="1">
      <c r="A26" s="35" t="s">
        <v>119</v>
      </c>
      <c r="B26" s="19" t="s">
        <v>133</v>
      </c>
      <c r="C26" s="37" t="s">
        <v>83</v>
      </c>
      <c r="D26" s="19" t="s">
        <v>147</v>
      </c>
      <c r="E26" s="81">
        <v>0</v>
      </c>
      <c r="F26" s="30"/>
      <c r="G26" s="30"/>
      <c r="H26" s="30"/>
      <c r="I26" s="30"/>
      <c r="J26" s="30"/>
      <c r="K26" s="30"/>
      <c r="L26" s="30"/>
    </row>
    <row r="27" spans="1:5" ht="41.25" customHeight="1">
      <c r="A27" s="34" t="s">
        <v>120</v>
      </c>
      <c r="B27" s="38" t="s">
        <v>132</v>
      </c>
      <c r="C27" s="31" t="s">
        <v>84</v>
      </c>
      <c r="D27" s="32" t="s">
        <v>80</v>
      </c>
      <c r="E27" s="82">
        <v>0</v>
      </c>
    </row>
    <row r="28" spans="1:5" ht="41.25" customHeight="1">
      <c r="A28" s="15" t="s">
        <v>121</v>
      </c>
      <c r="B28" s="38" t="s">
        <v>131</v>
      </c>
      <c r="C28" s="31" t="s">
        <v>84</v>
      </c>
      <c r="D28" s="31" t="s">
        <v>78</v>
      </c>
      <c r="E28" s="82">
        <v>0</v>
      </c>
    </row>
    <row r="29" spans="1:5" ht="103.5" customHeight="1">
      <c r="A29" s="15" t="s">
        <v>55</v>
      </c>
      <c r="B29" s="19" t="s">
        <v>122</v>
      </c>
      <c r="C29" s="19" t="s">
        <v>63</v>
      </c>
      <c r="D29" s="19" t="s">
        <v>146</v>
      </c>
      <c r="E29" s="77">
        <v>311200</v>
      </c>
    </row>
    <row r="30" spans="1:5" ht="114.75">
      <c r="A30" s="15" t="s">
        <v>62</v>
      </c>
      <c r="B30" s="19" t="s">
        <v>123</v>
      </c>
      <c r="C30" s="19" t="s">
        <v>63</v>
      </c>
      <c r="D30" s="19" t="s">
        <v>145</v>
      </c>
      <c r="E30" s="77">
        <v>113800</v>
      </c>
    </row>
    <row r="31" spans="1:5" ht="25.5">
      <c r="A31" s="15" t="s">
        <v>107</v>
      </c>
      <c r="B31" s="19" t="s">
        <v>128</v>
      </c>
      <c r="C31" s="6"/>
      <c r="D31" s="6"/>
      <c r="E31" s="77"/>
    </row>
    <row r="32" spans="1:5" ht="38.25">
      <c r="A32" s="15" t="s">
        <v>65</v>
      </c>
      <c r="B32" s="19" t="s">
        <v>124</v>
      </c>
      <c r="C32" s="19" t="s">
        <v>69</v>
      </c>
      <c r="D32" s="19" t="s">
        <v>77</v>
      </c>
      <c r="E32" s="77">
        <v>299900</v>
      </c>
    </row>
    <row r="33" spans="1:5" ht="38.25">
      <c r="A33" s="15" t="s">
        <v>66</v>
      </c>
      <c r="B33" s="18" t="s">
        <v>125</v>
      </c>
      <c r="C33" s="19" t="s">
        <v>85</v>
      </c>
      <c r="D33" s="14" t="s">
        <v>144</v>
      </c>
      <c r="E33" s="77">
        <v>50000</v>
      </c>
    </row>
    <row r="34" spans="1:5" ht="12.75">
      <c r="A34" s="7"/>
      <c r="B34" s="10" t="s">
        <v>4</v>
      </c>
      <c r="C34" s="7" t="s">
        <v>9</v>
      </c>
      <c r="D34" s="6"/>
      <c r="E34" s="78">
        <f>SUM(E20:E33)</f>
        <v>1911975</v>
      </c>
    </row>
    <row r="35" spans="1:5" ht="12.75">
      <c r="A35" s="142" t="s">
        <v>5</v>
      </c>
      <c r="B35" s="143"/>
      <c r="C35" s="143"/>
      <c r="D35" s="144"/>
      <c r="E35" s="78">
        <f>SUM(E6,E11,E17,E34)</f>
        <v>2275925</v>
      </c>
    </row>
    <row r="36" spans="1:5" ht="12.75">
      <c r="A36" s="138" t="s">
        <v>12</v>
      </c>
      <c r="B36" s="139"/>
      <c r="C36" s="139"/>
      <c r="D36" s="140"/>
      <c r="E36" s="78">
        <v>0</v>
      </c>
    </row>
    <row r="37" spans="1:5" ht="12.75">
      <c r="A37" s="141" t="s">
        <v>13</v>
      </c>
      <c r="B37" s="141"/>
      <c r="C37" s="141"/>
      <c r="D37" s="141"/>
      <c r="E37" s="78">
        <f>SUM(E35:E36)</f>
        <v>2275925</v>
      </c>
    </row>
    <row r="38" ht="12.75">
      <c r="D38" s="39"/>
    </row>
    <row r="39" spans="1:5" ht="12.75">
      <c r="A39" s="126" t="s">
        <v>6</v>
      </c>
      <c r="B39" s="126"/>
      <c r="C39" s="83"/>
      <c r="D39" s="126" t="s">
        <v>7</v>
      </c>
      <c r="E39" s="126"/>
    </row>
    <row r="40" spans="1:5" ht="63" customHeight="1">
      <c r="A40" s="125" t="s">
        <v>158</v>
      </c>
      <c r="B40" s="125"/>
      <c r="C40" s="84"/>
      <c r="D40" s="125" t="s">
        <v>159</v>
      </c>
      <c r="E40" s="125"/>
    </row>
    <row r="41" spans="1:5" ht="12.75">
      <c r="A41" s="124" t="s">
        <v>160</v>
      </c>
      <c r="B41" s="124"/>
      <c r="C41" s="85"/>
      <c r="D41" s="124" t="s">
        <v>161</v>
      </c>
      <c r="E41" s="124"/>
    </row>
    <row r="42" spans="1:5" ht="21.75" customHeight="1">
      <c r="A42" s="86"/>
      <c r="B42" s="83" t="s">
        <v>2</v>
      </c>
      <c r="C42" s="83"/>
      <c r="D42" s="83"/>
      <c r="E42" s="87"/>
    </row>
    <row r="43" spans="1:5" ht="37.5" customHeight="1">
      <c r="A43" s="126"/>
      <c r="B43" s="126"/>
      <c r="C43" s="83"/>
      <c r="D43" s="125" t="s">
        <v>163</v>
      </c>
      <c r="E43" s="125"/>
    </row>
    <row r="44" spans="1:5" ht="12.75">
      <c r="A44" s="86"/>
      <c r="B44" s="83"/>
      <c r="C44" s="83"/>
      <c r="D44" s="124" t="s">
        <v>162</v>
      </c>
      <c r="E44" s="124"/>
    </row>
    <row r="45" spans="1:5" ht="12.75">
      <c r="A45" s="88"/>
      <c r="B45" s="89"/>
      <c r="C45" s="89"/>
      <c r="D45" s="89"/>
      <c r="E45" s="90"/>
    </row>
    <row r="46" spans="1:5" ht="12.75">
      <c r="A46" s="88"/>
      <c r="B46" s="89"/>
      <c r="C46" s="89"/>
      <c r="D46" s="126" t="s">
        <v>2</v>
      </c>
      <c r="E46" s="126"/>
    </row>
    <row r="47" ht="12.75">
      <c r="D47" s="13"/>
    </row>
  </sheetData>
  <sheetProtection/>
  <mergeCells count="24">
    <mergeCell ref="A1:E1"/>
    <mergeCell ref="A18:B18"/>
    <mergeCell ref="A39:B39"/>
    <mergeCell ref="A41:B41"/>
    <mergeCell ref="A40:B40"/>
    <mergeCell ref="C18:E18"/>
    <mergeCell ref="A36:D36"/>
    <mergeCell ref="A37:D37"/>
    <mergeCell ref="A35:D35"/>
    <mergeCell ref="B21:B23"/>
    <mergeCell ref="A3:B3"/>
    <mergeCell ref="C3:E3"/>
    <mergeCell ref="A7:B7"/>
    <mergeCell ref="C7:E7"/>
    <mergeCell ref="A21:A23"/>
    <mergeCell ref="D39:E39"/>
    <mergeCell ref="D41:E41"/>
    <mergeCell ref="D43:E43"/>
    <mergeCell ref="D44:E44"/>
    <mergeCell ref="D46:E46"/>
    <mergeCell ref="A43:B43"/>
    <mergeCell ref="A12:B12"/>
    <mergeCell ref="C12:E12"/>
    <mergeCell ref="D40:E40"/>
  </mergeCells>
  <printOptions/>
  <pageMargins left="0.4330708661417323" right="0.2362204724409449" top="0.5905511811023623" bottom="0.4724409448818898" header="0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mspoav</cp:lastModifiedBy>
  <cp:lastPrinted>2015-10-16T08:44:24Z</cp:lastPrinted>
  <dcterms:created xsi:type="dcterms:W3CDTF">2009-02-27T14:08:04Z</dcterms:created>
  <dcterms:modified xsi:type="dcterms:W3CDTF">2015-11-10T16:16:48Z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