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10170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Titles" localSheetId="1">'Раздел 2'!$3:$4</definedName>
    <definedName name="_xlnm.Print_Titles" localSheetId="2">'Раздел 3'!$2:$2</definedName>
  </definedNames>
  <calcPr fullCalcOnLoad="1"/>
</workbook>
</file>

<file path=xl/sharedStrings.xml><?xml version="1.0" encoding="utf-8"?>
<sst xmlns="http://schemas.openxmlformats.org/spreadsheetml/2006/main" count="277" uniqueCount="173">
  <si>
    <t>Раздел 1. Общая информация</t>
  </si>
  <si>
    <t>Итого:</t>
  </si>
  <si>
    <t>м.п.</t>
  </si>
  <si>
    <t>Остаток средств на конец отчетного периода</t>
  </si>
  <si>
    <t>Итого по мероприятию:</t>
  </si>
  <si>
    <t>Сумма платежей за отчетный период:</t>
  </si>
  <si>
    <t>От Координатора</t>
  </si>
  <si>
    <t>От Грантополучателя</t>
  </si>
  <si>
    <t>Приложение 2</t>
  </si>
  <si>
    <t>Х</t>
  </si>
  <si>
    <t>Координатор</t>
  </si>
  <si>
    <t>Грантополучатель</t>
  </si>
  <si>
    <t>Сумма платежей за предыдущие отчетные периоды текущего года:</t>
  </si>
  <si>
    <t>Сумма платежей за все отчетные периоды текущего года:</t>
  </si>
  <si>
    <t>От Фонда поддержки детей, находящихся в трудной жизненной ситуации</t>
  </si>
  <si>
    <t>Наименование программы Фонда</t>
  </si>
  <si>
    <t>8.1</t>
  </si>
  <si>
    <t>8.2</t>
  </si>
  <si>
    <t>Отчетный период</t>
  </si>
  <si>
    <t xml:space="preserve">Перечислено средств Фондом </t>
  </si>
  <si>
    <t>Нарастающим итогом с начала текущего года</t>
  </si>
  <si>
    <t>В том числе в отчетном квартале</t>
  </si>
  <si>
    <t xml:space="preserve">Фактически израсходовано </t>
  </si>
  <si>
    <t>Фактически израсходовано (рублей)</t>
  </si>
  <si>
    <t>Предусмотрено (рублей)</t>
  </si>
  <si>
    <t>Общий объем финансирования программы за отчетный период (нарастающим итогом с начала года) в том числе:</t>
  </si>
  <si>
    <t>"Отчет принят"</t>
  </si>
  <si>
    <t>в виде гранта на выполнение программы</t>
  </si>
  <si>
    <t>Квартальный отчет о целевом использовании выделенных Фондом денежных средств</t>
  </si>
  <si>
    <t>№№ п/п</t>
  </si>
  <si>
    <t>Наименование программы субъекта Российской Федерации</t>
  </si>
  <si>
    <t>Номер и дата Соглашения (Дополнительного соглашения) о выделении гранта</t>
  </si>
  <si>
    <t>Дата составления отчета</t>
  </si>
  <si>
    <t>Собственные средства субъекта Российской Федерации, включая привлеченные средства</t>
  </si>
  <si>
    <t>Наименование мероприятия в соответствии с перечнем мероприятий программы</t>
  </si>
  <si>
    <t>Раздел 3. Расшифровка расходов денежных средств, выделенных Фондом</t>
  </si>
  <si>
    <r>
      <t xml:space="preserve">Вид расходов в рамках мероприятия </t>
    </r>
    <r>
      <rPr>
        <sz val="8"/>
        <rFont val="Arial Cyr"/>
        <family val="0"/>
      </rPr>
      <t>(поставщик/исполнитель; наименование, количество и стоимость за единицу приобретенных товаров/услуг)</t>
    </r>
  </si>
  <si>
    <r>
      <t>Наименование мероприятий и видов расходов в соответствии с перечнем мероприятий программы</t>
    </r>
    <r>
      <rPr>
        <sz val="8"/>
        <rFont val="Arial Cyr"/>
        <family val="0"/>
      </rPr>
      <t xml:space="preserve"> (приложение 1 к Соглашению/приложения 1, 1а и 1б к Дополнительному соглашению)</t>
    </r>
  </si>
  <si>
    <t>Остаток средств на начало текущего года</t>
  </si>
  <si>
    <t>Остаток перечисленных средств на начало отчетного периода</t>
  </si>
  <si>
    <t>Реквизиты платежного документа</t>
  </si>
  <si>
    <r>
      <t xml:space="preserve">Наименование и реквизиты документов (дата и номер), подтверждающих расходы </t>
    </r>
    <r>
      <rPr>
        <sz val="8"/>
        <rFont val="Arial Cyr"/>
        <family val="0"/>
      </rPr>
      <t>(договор/счет, товарная накладная/товарный чек, акт выполненных работ, расчетная ведомость, авиа и ж/д билеты и др.)</t>
    </r>
  </si>
  <si>
    <t xml:space="preserve">            должность                             подпись            расшифровка подписи</t>
  </si>
  <si>
    <t>о выделении денежных средств</t>
  </si>
  <si>
    <t>Сумма расходов                          (в руб.)</t>
  </si>
  <si>
    <t xml:space="preserve">                                                      /                                  / </t>
  </si>
  <si>
    <t>Раздел 2. Отчет о движении денежных средств, выделенных Фондом (в рублях)</t>
  </si>
  <si>
    <t>№ 1-РП7-СЖС</t>
  </si>
  <si>
    <t>Правительство Ставропольского края</t>
  </si>
  <si>
    <t>Смогу жить самостоятельно</t>
  </si>
  <si>
    <t>Приобретение реабилитационного оборудования</t>
  </si>
  <si>
    <t>Приобретение игрового оборудования и инвентаря</t>
  </si>
  <si>
    <t>Приобретение спортивного оборудования и инвентаря</t>
  </si>
  <si>
    <t>Приобретение медицинского оборудования</t>
  </si>
  <si>
    <t>3.</t>
  </si>
  <si>
    <t>Министерство труда и социальной защиты населения Ставропольского края</t>
  </si>
  <si>
    <t>1.1</t>
  </si>
  <si>
    <t>Приобретение диагностических методик, в том числе компьютерных</t>
  </si>
  <si>
    <t>1.2</t>
  </si>
  <si>
    <t>Приобретение компьютерной техники</t>
  </si>
  <si>
    <t>1.3</t>
  </si>
  <si>
    <t>Приобретение оргтехники</t>
  </si>
  <si>
    <t>2</t>
  </si>
  <si>
    <t>2.1</t>
  </si>
  <si>
    <t>2.3</t>
  </si>
  <si>
    <t>Приобретение мебели</t>
  </si>
  <si>
    <t>Оплата услуг по обучению и повышению квалификации специалистов, участвующих в реализации мероприятий программы, и представителей целевых групп (оплата обучения)</t>
  </si>
  <si>
    <t>Соглашение  от 21 июля 2015 г. № 1-РП7-СЖС</t>
  </si>
  <si>
    <t>в сумме __________ (______________________________________________________) рублей</t>
  </si>
  <si>
    <t>Выявление воспитанников домов-интернатов для умственно отсталых детей, имеющих потенциал для самостоятельного проживания после выхода из домов-интернатов для умственно отсталых детей, в том числе:</t>
  </si>
  <si>
    <t>Формирование информационно-методического поля по социальной поддержке воспитанников домов-интернатов для умственно отсталых детей, имеющих достаточный реабилитационный патенциал для самостоятельного проживания до достижении возраста 18 лет, в том числе:</t>
  </si>
  <si>
    <t xml:space="preserve">Заместитель                                                                                           председателя                                                                                           Правительства                                                                    Ставропольского края                                            Кувалдина И.В.                     </t>
  </si>
  <si>
    <t>Министр труда и социальной                                                                      защиты населения                                                                                        Ставропольского края                                               Ульянченко И.И.</t>
  </si>
  <si>
    <t>должность                                      подпись                        расшифровка подписи</t>
  </si>
  <si>
    <t>руководитель                                    подпись                           расшифровка подписи</t>
  </si>
  <si>
    <t>главный бухгалтер                           подпись                           расшифровка подписи</t>
  </si>
  <si>
    <t>Начальник отдела                                                                                         бухгалтерского учета                                                                                            и отчетности                                                               Тарасова В.И.</t>
  </si>
  <si>
    <r>
      <t>Средства, выделенные в виде гранта в соответствии с Соглашением (Дополнительным соглашением)</t>
    </r>
    <r>
      <rPr>
        <i/>
        <sz val="12"/>
        <color indexed="10"/>
        <rFont val="Times New Roman"/>
        <family val="1"/>
      </rPr>
      <t xml:space="preserve"> </t>
    </r>
  </si>
  <si>
    <t>к Соглашению от   21  июля  2015 г.</t>
  </si>
  <si>
    <r>
      <t xml:space="preserve">Развитие в государственном бюджетном стационарном учреждении социального обслуживания населения </t>
    </r>
    <r>
      <rPr>
        <b/>
        <sz val="10"/>
        <rFont val="Times New Roman"/>
        <family val="1"/>
      </rPr>
      <t>"</t>
    </r>
    <r>
      <rPr>
        <b/>
        <sz val="10"/>
        <rFont val="Arial Cyr"/>
        <family val="0"/>
      </rPr>
      <t>Ипатовский детский дом-интернат для умственно отсталых детей" (далее - Ипатовский дом-интернат) системы реабилитации воспитанников Ипатовского детского дома-интерната, в том числе:</t>
    </r>
  </si>
  <si>
    <t>Развитие различных видов физических, психических и интеллектуальных свойств воспитанников Ипатовского детского дома-интерната на основе управления их двигательными навыками и умениями, координацией движений и концентраций внимания, общая реабилитация воспитанников этого дома-интерната, в том числе:</t>
  </si>
  <si>
    <t>Краевая программа "Дорога в жизнь" на 2015-2017 годы"</t>
  </si>
  <si>
    <t>по состоянию на 1 октября 2016 года</t>
  </si>
  <si>
    <r>
      <t>III квартал 2016 года</t>
    </r>
  </si>
  <si>
    <t>1.4</t>
  </si>
  <si>
    <t>1.5</t>
  </si>
  <si>
    <t>Приобретение специализированного оборудования для учебных и производственных классов (кабинетов) и мастерских</t>
  </si>
  <si>
    <t>Создание мобильной бригады в домах-интернатах для умственно отсталых детей для обслуживания маломобильных воспитанников домов-интернатов для умственно отсталых детей</t>
  </si>
  <si>
    <t>3.1</t>
  </si>
  <si>
    <t>Приобретение транспортных средств</t>
  </si>
  <si>
    <t>4.1</t>
  </si>
  <si>
    <t>4.2</t>
  </si>
  <si>
    <t>4.3</t>
  </si>
  <si>
    <t>4.4</t>
  </si>
  <si>
    <t>4.5</t>
  </si>
  <si>
    <t>5.</t>
  </si>
  <si>
    <t>5.1.</t>
  </si>
  <si>
    <t>5.2.</t>
  </si>
  <si>
    <t>5.3.</t>
  </si>
  <si>
    <t>5.4.</t>
  </si>
  <si>
    <t xml:space="preserve">6. </t>
  </si>
  <si>
    <t>6.1</t>
  </si>
  <si>
    <t>1. Выявление воспитанников домов-интернатов для умственно отсталых детей, имеющих потенциал для самостоятельного проживания после выхода из домов-интернатов для умственно отсталых детей</t>
  </si>
  <si>
    <t>1</t>
  </si>
  <si>
    <t>Платежное поручение № 37 от 24.08.2016</t>
  </si>
  <si>
    <t>Договор от 23.08.2016г. № 6009,                                                       Счет от 23.08.2016г. № 16009,                                                        Товарная накладная от 23.08.2016г. № 26009</t>
  </si>
  <si>
    <t>Приобретение диагностических методик для ГБСУСОН "Ипатовский детский дом-интернат для умственно отсталых детей" в ООО "Лангитюд" (Санкт-Питербург). программный комплекс "Лангитюд+" (1 комплект) - 1 шт. x 19250 рубля</t>
  </si>
  <si>
    <t>Платежное поручение № 36 от 24.08.2016г.</t>
  </si>
  <si>
    <t>Договор от 23.08.2016г. № 339,                                                       Счет-фактура от 23.08.2016г. № 0000000339                                                     Товарная накладная от 23.08.2016г. № 339</t>
  </si>
  <si>
    <t>Приобретение оргтехники для ГБСУСОН "Ипатовский детский дом-интернат для умственно отсталых детей" в                                                         ООО КС "Вега-Сервис" г. Ипатово, принтеры 2 шт. х 5375 рублей</t>
  </si>
  <si>
    <t>Приобретение компьютерной техники  для ГБСУСОН "Ипатовский детский дом-интернат для умственно отсталых детей" в ООО КС "Вега-Сервис" г. Ипатово, компьютеры - 2 шт. х 25000 рублей</t>
  </si>
  <si>
    <t xml:space="preserve">Приобретение мебели  для ГБСУСОН "Ипатовский детский дом-интернат для умственно отсталых детей" у ИП Мелеш С.А. с. Октябрьское, Ипатовского р-он: парта, регулируемая по высоте - 5 шт. х 3660 рублей; шкаф универсальный - 2 шт. х 20000 рублей; стол письменный - 1 шт. х 6000 рублей; стул офисный - 5 шт. х 3000 рублй; школьная доска напольная - 1 шт. х 10700 рублей </t>
  </si>
  <si>
    <t>Платежное поручение № 33 от 24.08.2016г.</t>
  </si>
  <si>
    <t>Договор от 19.08.2016г. № 4,                                                                                           Счет от 23.08.2016г. № 33                                                                                                                                  Товарная накладная от 23.08.2016г. № 33</t>
  </si>
  <si>
    <t>Платежное поручение № 27 от 23.08.2016г.</t>
  </si>
  <si>
    <t>Договор от 19.08.2016г. № 5,                                                Счет от 23.08.2016г. № 34                                                                                                 Товарная накладная от 23.08.2016г. № 34</t>
  </si>
  <si>
    <t xml:space="preserve">Приобретение специализированного оборудования для учебных и производственных классов (кабинетов) и мастерских  для ГБСУСОН "Ипатовский детский дом-интернат для умственно отсталых детей" у ИП Мелеш С.А. с. Октябрьское, Ипатовского р-он: металлический однотумбовый верстак  - 1 шт. х 12370 рублнй         </t>
  </si>
  <si>
    <t>Договор от 19.08.2016г. № 5,                                                                  Счет от 23.08.2016г. № 34                                                                                                Товарная накладная от 23.08.2016г. № 34</t>
  </si>
  <si>
    <t xml:space="preserve">Приобретение мебели  для ГБСУСОН "Ипатовский детский дом-интернат для умственно отсталых детей" у ИП Мелеш С.А. с. Октябрьское, Ипатовского р-он: шкаф для инструментов - 1 шт. х 10130 рублей; стулья для мастерской - 5 шт. х 1500 рублей                                                                                 </t>
  </si>
  <si>
    <t>2. Разработка  и реализация индивидуальных программ подготовки воспитанников домов-интернатов для умственно отсталых детей к самостоятельному проживанию после выхода из домов-интернатов для умственно отсталых детей</t>
  </si>
  <si>
    <t>Платежное поручение № 41 от 29.08.2016</t>
  </si>
  <si>
    <t>Договор от 22.08.2016г. № 3,                                                       Счет от 22.08.2016г. № 4                                                                                   Товарная накладная от 22.08.2016г. № 4</t>
  </si>
  <si>
    <t xml:space="preserve">Приобретение мебели  для ГБСУСОН "Ипатовский детский дом-интернат для умственно отсталых детей" у ИП Слащев Е.А.            г. Михайловск: стол обеденный - 1 шт. х 10050 рублей </t>
  </si>
  <si>
    <t>Приобретение мебели  для ГБСУСОН "Ипатовский детский дом-интернат для умственно отсталых детей" у ИП Слащев Е.А.            г. Михайловск: горка - 1 шт. х 40000 рублей; комплект диван и кресло - 1 шт. х 31000 рублей; стол журнальный - 1 шт. х 8000 рублей</t>
  </si>
  <si>
    <t>Платежное поручение № 42 от 29.08.2016</t>
  </si>
  <si>
    <t>Договор от 22.08.2016г. № 4,                                                       Счет от 22.08.2016г. № 6                                                                                 Товарная накладная от 22.08.2016г. № 6</t>
  </si>
  <si>
    <t>3</t>
  </si>
  <si>
    <t>Платежное поручение № 40 от 29.08.2016</t>
  </si>
  <si>
    <t>Договор от 22.08.2016г. № 5,                                                       Счет от 22.08.2016г. № 5                                                                                Товарная накладная от 22.08.2016г. № 5</t>
  </si>
  <si>
    <t>Платежное поручение № 34 от 24.08.2016</t>
  </si>
  <si>
    <t>Приобретение мебели  для ГБСУСОН "Ипатовский детский дом-интернат для умственно отсталых детей" у ИП Слащев Е.А.            г. Михайловск: стол-тумба рабочие - 3 шт. х 6000 рублей; стол раскроечный - 1 шт. х 20000 рублей</t>
  </si>
  <si>
    <t>Приобретение мебели  для ГБСУСОН "Ипатовский детский дом-интернат для умственно отсталых детей" у ИП Слащев Е.А.            г. Михайловск: шкаф-купе угловой семисекционный с двумя наружными зеркалами  - 1 шт. х 45000 рублей</t>
  </si>
  <si>
    <t xml:space="preserve">Договор от 22.08.2016г. № 2,                                                       Счет от 22.08.2016г. № 1                                                                                                                       Товарная накладная от 22.08.2016г. № 1                                           </t>
  </si>
  <si>
    <t>4</t>
  </si>
  <si>
    <t>3. Создание мобильной бригады в домах-интернатах для умственно отсталых детей для обслуживания маломобильных воспитанников домов-интернатов для умственно отсталых детей</t>
  </si>
  <si>
    <t>Приобретение автомобиля для перевозки инвалидов на базе ГАЗ 3221 для ГБСУСОН "Ипатовский детский дом-интернат для умственно отсталых детей" в ООО "ТоргАвтоНН" г. Нижний Новгород - 1 шт. х 960000 рублей</t>
  </si>
  <si>
    <t>Платежное поручение № 48 от 30.09.2016</t>
  </si>
  <si>
    <t xml:space="preserve">Государственный контракт № Ф.2016.264709 от 20.09.2016 г.                                                                     Счет от 29.09.2016г. № 26                                            Товарная накладная от 29.09.2016г. № 25                                                                                                                   </t>
  </si>
  <si>
    <t>4. Развитие в государственном бюджетном стационарном учреждении социального обслуживания населения "Ипатовский детский дом-интернат для умственно отсталых детей" (далее - Ипатовский дом-интернат) системы реабилитации воспитанников Ипатовского детского дома-интерната</t>
  </si>
  <si>
    <t>Платежное поручение № 28 от 23.08.2016</t>
  </si>
  <si>
    <t xml:space="preserve">Договор от 22.08.2016г. № 7,                                                       Счет от 22.08.2016г. № 08-006                                            Товарная накладная от 22.08.2016г. № 08-006                                             </t>
  </si>
  <si>
    <t>Платежное поручение № 35 от 24.08.2016</t>
  </si>
  <si>
    <t>Платежное поручение № 45 от 29.08.2016</t>
  </si>
  <si>
    <t xml:space="preserve">Договор от 22.08.2016г. № 18,                                                       Счет от 22.08.2016г. № 08-008                                            Товарная накладная от 22.08.2016г. № 08-008                                             Акт приема-передачи от 22.08.2016г. </t>
  </si>
  <si>
    <t>Платежное поручение № 39 от 29.08.2016</t>
  </si>
  <si>
    <t xml:space="preserve">Договор от 22.08.2016г. № 15,                                                       Счет от 22.08.2016г. № 08-009                                            Товарная накладная от 22.08.2016г. № 08-009                                             Акт приема-передачи от 22.08.2016г. </t>
  </si>
  <si>
    <t xml:space="preserve">Договор от 22.08.2016г. № 16,                                                       Счет от 22.08.2016г. № 08-007                                            Товарная накладная от 22.08.2016г. № 08-007                                             </t>
  </si>
  <si>
    <t xml:space="preserve">Договор от 22.08.2016г. № 18,                                                       Счет от 22.08.2016г. № 08-008                                            Товарная накладная от 22.08.2016г. № 08-008                                             </t>
  </si>
  <si>
    <t xml:space="preserve">Договор от 22.08.2016г. № 15,                                                       Счет от 22.08.2016г. № 08-009                                            Товарная накладная от 22.08.2016г. № 08-009                                             </t>
  </si>
  <si>
    <t>Приобретение реабилитационного оборудования для ГБСУСОН "Ипатовский детский дом-интернат для умственно отсталых детей" у ИП Ковалева Л.А. г. Ставрополь: логопедический тренажер "Дельфа-142.1" версия 2.1 -1 шт. х 110000 рублей</t>
  </si>
  <si>
    <t>Приобретение реабилитационного оборудования для ГБСУСОН "Ипатовский детский дом-интернат для умственно отсталых детей" у ИП Ковалева Л.А. г. Ставрополь: персональный компьютер к логопедическому тренажеру "Дельфа-142.1" версия 2.1 -1 шт. х 60000 рублей</t>
  </si>
  <si>
    <t xml:space="preserve">Приобретение реабилитационного оборудования для ГБСУСОН "Ипатовский детский дом-интернат для умственно отсталых детей" у ИП Ковалева Л.А. г. Ставрополь: переносной логопедический комплекс (логопедическая сумка) - 1 шт. х 7000 рублей; электромассажер для логопедического массажа - 1 шт. х 5000 рублей; комплект массажных зондов в количестве 12 шт. - 1 комплект х 4400 рублей; детский комплект зондозаменителей для логопедического массажа и артикуляционной гимнастики - 1 шт. х 5500 рублей </t>
  </si>
  <si>
    <t xml:space="preserve">Приобретение реабилитационного оборудования для ГБСУСОН "Ипатовский детский дом-интернат для умственно отсталых детей" у ИП Ковалева Л.А. г. Ставрополь: зеркало говорящее для логопедических занятий 20 минут записи - 1 шт. х 9500 рублей; набор зондов для постановки звуков Р,Ч,С,Л,Ш  - 1 шт. х 21000 рублей; постановочный логопедический зонд для звуков - 5 шт. х 5000 рублей   </t>
  </si>
  <si>
    <t xml:space="preserve">Приобретение игрового оборудования и инвентаря для ГБСУСОН "Ипатовский детский дом-интернат для умственно отсталых детей" у ИП Ковалева Л.А. г. Ставрополь: детское воздушное лото  - 1 шт. х 4200 рублей; кукольный театр по сказкам для логопедических занятий  - 1 шт. х 15000 рублей    </t>
  </si>
  <si>
    <t xml:space="preserve">Приобретение игрового оборудования и инвентаря для ГБСУСОН "Ипатовский детский дом-интернат для умственно отсталых детей" у ИП Ковалева Л.А. г. Ставрополь: логопедические картинки для развития речи - 10 шт. х 240 рублей   </t>
  </si>
  <si>
    <t>Платежное поручение № 46 от 29.08.2016</t>
  </si>
  <si>
    <t xml:space="preserve">Договор от 22.08.2016г. № 18,                                                       Счет от 22.08.2016г. № 08-010                                            Товарная накладная от 22.08.2016г. № 08-010                                             Акт приема-передачи от 22.08.2016г. </t>
  </si>
  <si>
    <t>Платежное поручение № 35 от 29.08.2016</t>
  </si>
  <si>
    <t>Приобретение мебели  для ГБСУСОН "Ипатовский детский дом-интернат для умственно отсталых детей" у ИП Ковалева Л.А. г. Ставрополь: стол логопедический  - 1 шт. х 12000 рублей</t>
  </si>
  <si>
    <t xml:space="preserve">Договор от 22.08.2016г. № 16,                                                       Счет от 22.08.2016г. № 08-007                                            Товарная накладная от 22.08.2016г. № 08-007                                          </t>
  </si>
  <si>
    <t>Приобретение медицинского оборудования  для ГБСУСОН "Ипатовский детский дом-интернат для умственно отсталых детей" у ИП Ковалева Л.А. г. Ставрополь: стерелизатор термический логопедического инструмента с кварцевыми шариками - 1 шт. х 9000 рублей</t>
  </si>
  <si>
    <t xml:space="preserve">Приобретение диагностических методик, в том числе компьютерных   для ГБСУСОН "Ипатовский детский дом-интернат для умственно отсталых детей" у ИП Ковалева Л.А. г. Ставрополь: диагностический комплект Семаго М.М. - 1 шт. х 10000 рублей                                                                                                                                  </t>
  </si>
  <si>
    <t>6. Формирование информационно-методического поля по социальной поддержке воспитанников домов-интернатов для умственно отсталых детей, имеющих достаточный реабилитационный потенциал для самостоятельного проживания до достижении возраста 18 лет</t>
  </si>
  <si>
    <t>Оплата курсов повышения квалификации специалистов ГБСУСОН "Ипатовский детский дом-интернат для умственно отсталых детей"  по дополнительной профессиональной программе "Психолого-педагогические технологии в практической работе с детьми и подростками, имеющими ограниченные возможности здоровья"                                в ГБСУСО "Центр психолого-педагогической помощи населению "Альгис" г. Ставрополь - 5 чел. х 12000 рублей</t>
  </si>
  <si>
    <t xml:space="preserve">Договор от 01.08.2016 № ПК-058/16                                                   счет от 27.08.2016 № 17                                                Акт выполненных работ от 27.08.2016г. № 17            Договор от 01.08.2016 № ПК-059/16                                                   счет от 27.08.2016 № 18                                                Акт выполненных работ от 27.08.2016г. № 18           Договор от 01.08.2016 № ПК-060/16                                                   счет от 27.08.2016 № 19                                                Акт выполненных работ от 27.08.2016г. № 19      Договор от 01.08.2016 № ПК-061/16                                                   счет от 27.08.2016 № 20                                                Акт выполненных работ от 27.08.2016г. № 20           Договор от 01.08.2016 № ПК-062/16                                                   счет от 27.08.2016 № 21                                               Акт выполненных работ от 27.08.2016г. № 21 </t>
  </si>
  <si>
    <t>Мемориальный ордер № 7Р от 06.09.2016 г. Мемориальный ордер № 9Р от 06.09.2016 г. Мемориальный ордер № 10Р от 06.09.2016 г. Мемориальный ордер № 11Р от 06.09.2016 г. Мемориальный ордер № 8Р от 06.09.2016 г.</t>
  </si>
  <si>
    <t>3.2</t>
  </si>
  <si>
    <t>3.3</t>
  </si>
  <si>
    <t>3.4</t>
  </si>
  <si>
    <t>3.5</t>
  </si>
  <si>
    <t>960  000</t>
  </si>
  <si>
    <t>60  000</t>
  </si>
  <si>
    <t>ъ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</si>
</sst>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3" fontId="0" fillId="0" borderId="10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textRotation="90" wrapText="1"/>
    </xf>
    <xf numFmtId="3" fontId="0" fillId="0" borderId="10" xfId="0" applyNumberFormat="1" applyFont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49" fontId="11" fillId="33" borderId="10" xfId="0" applyNumberFormat="1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horizontal="right" vertical="top" wrapText="1"/>
    </xf>
    <xf numFmtId="0" fontId="11" fillId="33" borderId="10" xfId="0" applyFont="1" applyFill="1" applyBorder="1" applyAlignment="1">
      <alignment horizontal="justify" vertical="top" wrapText="1"/>
    </xf>
    <xf numFmtId="3" fontId="51" fillId="0" borderId="10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13" fillId="0" borderId="11" xfId="0" applyNumberFormat="1" applyFont="1" applyFill="1" applyBorder="1" applyAlignment="1">
      <alignment wrapText="1"/>
    </xf>
    <xf numFmtId="3" fontId="13" fillId="0" borderId="11" xfId="0" applyNumberFormat="1" applyFont="1" applyFill="1" applyBorder="1" applyAlignment="1">
      <alignment horizontal="right"/>
    </xf>
    <xf numFmtId="0" fontId="12" fillId="33" borderId="14" xfId="0" applyFont="1" applyFill="1" applyBorder="1" applyAlignment="1">
      <alignment wrapText="1"/>
    </xf>
    <xf numFmtId="3" fontId="5" fillId="0" borderId="10" xfId="0" applyNumberFormat="1" applyFont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1" fillId="0" borderId="16" xfId="0" applyFont="1" applyBorder="1" applyAlignment="1">
      <alignment horizontal="left" vertical="top" wrapText="1"/>
    </xf>
    <xf numFmtId="0" fontId="13" fillId="0" borderId="14" xfId="0" applyFont="1" applyBorder="1" applyAlignment="1">
      <alignment/>
    </xf>
    <xf numFmtId="3" fontId="13" fillId="0" borderId="14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3" fontId="5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49" fontId="54" fillId="0" borderId="15" xfId="0" applyNumberFormat="1" applyFont="1" applyBorder="1" applyAlignment="1">
      <alignment horizontal="center" vertical="top" wrapText="1"/>
    </xf>
    <xf numFmtId="0" fontId="54" fillId="0" borderId="16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/>
    </xf>
    <xf numFmtId="49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ill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49" fontId="5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9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0" fontId="13" fillId="0" borderId="14" xfId="0" applyFont="1" applyBorder="1" applyAlignment="1">
      <alignment vertical="top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8" fillId="0" borderId="10" xfId="0" applyFont="1" applyBorder="1" applyAlignment="1">
      <alignment vertical="top"/>
    </xf>
    <xf numFmtId="0" fontId="7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1" fillId="32" borderId="17" xfId="0" applyFont="1" applyFill="1" applyBorder="1" applyAlignment="1">
      <alignment horizontal="center" vertical="top"/>
    </xf>
    <xf numFmtId="0" fontId="1" fillId="32" borderId="18" xfId="0" applyFont="1" applyFill="1" applyBorder="1" applyAlignment="1">
      <alignment horizontal="center" vertical="top"/>
    </xf>
    <xf numFmtId="0" fontId="1" fillId="32" borderId="19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textRotation="90" wrapText="1"/>
    </xf>
    <xf numFmtId="0" fontId="0" fillId="0" borderId="11" xfId="0" applyFont="1" applyBorder="1" applyAlignment="1">
      <alignment horizontal="center" vertical="top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73" zoomScalePageLayoutView="0" workbookViewId="0" topLeftCell="B19">
      <selection activeCell="C27" sqref="C27"/>
    </sheetView>
  </sheetViews>
  <sheetFormatPr defaultColWidth="9.00390625" defaultRowHeight="12.75"/>
  <cols>
    <col min="1" max="1" width="6.00390625" style="26" customWidth="1"/>
    <col min="2" max="2" width="56.00390625" style="9" customWidth="1"/>
    <col min="3" max="4" width="40.75390625" style="9" customWidth="1"/>
    <col min="5" max="16384" width="9.125" style="9" customWidth="1"/>
  </cols>
  <sheetData>
    <row r="1" spans="1:4" ht="15.75">
      <c r="A1" s="153" t="s">
        <v>26</v>
      </c>
      <c r="B1" s="153"/>
      <c r="C1" s="153"/>
      <c r="D1" s="43" t="s">
        <v>8</v>
      </c>
    </row>
    <row r="2" spans="1:4" ht="15.75">
      <c r="A2" s="155" t="s">
        <v>68</v>
      </c>
      <c r="B2" s="155"/>
      <c r="C2" s="155"/>
      <c r="D2" s="43" t="s">
        <v>78</v>
      </c>
    </row>
    <row r="3" spans="1:4" ht="15.75">
      <c r="A3" s="44"/>
      <c r="B3" s="44"/>
      <c r="C3" s="44"/>
      <c r="D3" s="43" t="s">
        <v>47</v>
      </c>
    </row>
    <row r="4" spans="1:4" ht="15.75">
      <c r="A4" s="155" t="s">
        <v>14</v>
      </c>
      <c r="B4" s="155"/>
      <c r="C4" s="155"/>
      <c r="D4" s="43" t="s">
        <v>43</v>
      </c>
    </row>
    <row r="5" spans="1:4" ht="15.75">
      <c r="A5" s="154"/>
      <c r="B5" s="154"/>
      <c r="C5" s="154"/>
      <c r="D5" s="43" t="s">
        <v>27</v>
      </c>
    </row>
    <row r="6" spans="1:4" ht="15.75">
      <c r="A6" s="156" t="s">
        <v>45</v>
      </c>
      <c r="B6" s="156"/>
      <c r="C6" s="156"/>
      <c r="D6" s="45"/>
    </row>
    <row r="7" spans="1:4" ht="15.75">
      <c r="A7" s="46" t="s">
        <v>42</v>
      </c>
      <c r="B7" s="46"/>
      <c r="C7" s="47"/>
      <c r="D7" s="45"/>
    </row>
    <row r="8" spans="1:4" ht="15.75">
      <c r="A8" s="154"/>
      <c r="B8" s="154"/>
      <c r="C8" s="154"/>
      <c r="D8" s="45"/>
    </row>
    <row r="9" spans="1:4" ht="15.75">
      <c r="A9" s="148"/>
      <c r="B9" s="148"/>
      <c r="C9" s="47"/>
      <c r="D9" s="45"/>
    </row>
    <row r="10" spans="1:4" ht="15.75">
      <c r="A10" s="148"/>
      <c r="B10" s="148"/>
      <c r="C10" s="47"/>
      <c r="D10" s="45"/>
    </row>
    <row r="11" spans="1:4" ht="21" customHeight="1">
      <c r="A11" s="150" t="s">
        <v>28</v>
      </c>
      <c r="B11" s="150"/>
      <c r="C11" s="150"/>
      <c r="D11" s="150"/>
    </row>
    <row r="12" spans="1:4" ht="27" customHeight="1">
      <c r="A12" s="48" t="s">
        <v>29</v>
      </c>
      <c r="B12" s="152" t="s">
        <v>0</v>
      </c>
      <c r="C12" s="152"/>
      <c r="D12" s="152"/>
    </row>
    <row r="13" spans="1:4" ht="24.75" customHeight="1">
      <c r="A13" s="49">
        <v>1</v>
      </c>
      <c r="B13" s="50" t="s">
        <v>10</v>
      </c>
      <c r="C13" s="149" t="s">
        <v>48</v>
      </c>
      <c r="D13" s="149"/>
    </row>
    <row r="14" spans="1:4" ht="24.75" customHeight="1">
      <c r="A14" s="51">
        <v>2</v>
      </c>
      <c r="B14" s="50" t="s">
        <v>11</v>
      </c>
      <c r="C14" s="149" t="s">
        <v>55</v>
      </c>
      <c r="D14" s="149"/>
    </row>
    <row r="15" spans="1:4" ht="24" customHeight="1">
      <c r="A15" s="51">
        <v>3</v>
      </c>
      <c r="B15" s="50" t="s">
        <v>15</v>
      </c>
      <c r="C15" s="149" t="s">
        <v>49</v>
      </c>
      <c r="D15" s="149"/>
    </row>
    <row r="16" spans="1:4" ht="34.5" customHeight="1">
      <c r="A16" s="51">
        <v>4</v>
      </c>
      <c r="B16" s="52" t="s">
        <v>30</v>
      </c>
      <c r="C16" s="149" t="s">
        <v>81</v>
      </c>
      <c r="D16" s="149"/>
    </row>
    <row r="17" spans="1:4" ht="34.5" customHeight="1">
      <c r="A17" s="49">
        <v>5</v>
      </c>
      <c r="B17" s="52" t="s">
        <v>31</v>
      </c>
      <c r="C17" s="149" t="s">
        <v>67</v>
      </c>
      <c r="D17" s="149"/>
    </row>
    <row r="18" spans="1:4" ht="21" customHeight="1">
      <c r="A18" s="51">
        <v>6</v>
      </c>
      <c r="B18" s="50" t="s">
        <v>32</v>
      </c>
      <c r="C18" s="149" t="s">
        <v>82</v>
      </c>
      <c r="D18" s="149"/>
    </row>
    <row r="19" spans="1:4" ht="22.5" customHeight="1">
      <c r="A19" s="51">
        <v>7</v>
      </c>
      <c r="B19" s="52" t="s">
        <v>18</v>
      </c>
      <c r="C19" s="147" t="s">
        <v>83</v>
      </c>
      <c r="D19" s="147"/>
    </row>
    <row r="20" spans="1:4" ht="18.75" customHeight="1">
      <c r="A20" s="147">
        <v>8</v>
      </c>
      <c r="B20" s="151" t="s">
        <v>25</v>
      </c>
      <c r="C20" s="51" t="s">
        <v>24</v>
      </c>
      <c r="D20" s="51" t="s">
        <v>23</v>
      </c>
    </row>
    <row r="21" spans="1:4" ht="27.75" customHeight="1">
      <c r="A21" s="147"/>
      <c r="B21" s="151"/>
      <c r="C21" s="65">
        <v>51951156</v>
      </c>
      <c r="D21" s="65">
        <v>38754345</v>
      </c>
    </row>
    <row r="22" spans="1:4" ht="34.5" customHeight="1">
      <c r="A22" s="54" t="s">
        <v>16</v>
      </c>
      <c r="B22" s="52" t="s">
        <v>33</v>
      </c>
      <c r="C22" s="65">
        <v>50030156</v>
      </c>
      <c r="D22" s="65">
        <v>36833345</v>
      </c>
    </row>
    <row r="23" spans="1:4" ht="48.75" customHeight="1">
      <c r="A23" s="54" t="s">
        <v>17</v>
      </c>
      <c r="B23" s="52" t="s">
        <v>77</v>
      </c>
      <c r="C23" s="53">
        <v>1692050</v>
      </c>
      <c r="D23" s="53">
        <v>1692050</v>
      </c>
    </row>
    <row r="24" spans="1:4" s="8" customFormat="1" ht="22.5" customHeight="1">
      <c r="A24" s="25"/>
      <c r="B24" s="6"/>
      <c r="C24" s="7" t="s">
        <v>172</v>
      </c>
      <c r="D24" s="7"/>
    </row>
  </sheetData>
  <sheetProtection/>
  <mergeCells count="19">
    <mergeCell ref="C14:D14"/>
    <mergeCell ref="A1:C1"/>
    <mergeCell ref="A8:C8"/>
    <mergeCell ref="C18:D18"/>
    <mergeCell ref="A2:C2"/>
    <mergeCell ref="A6:C6"/>
    <mergeCell ref="A4:C4"/>
    <mergeCell ref="A9:B9"/>
    <mergeCell ref="A5:C5"/>
    <mergeCell ref="A20:A21"/>
    <mergeCell ref="A10:B10"/>
    <mergeCell ref="C17:D17"/>
    <mergeCell ref="A11:D11"/>
    <mergeCell ref="C15:D15"/>
    <mergeCell ref="C16:D16"/>
    <mergeCell ref="B20:B21"/>
    <mergeCell ref="B12:D12"/>
    <mergeCell ref="C19:D19"/>
    <mergeCell ref="C13:D13"/>
  </mergeCells>
  <printOptions/>
  <pageMargins left="0.4330708661417323" right="0.03937007874015748" top="0.4724409448818898" bottom="0.2755905511811024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73" zoomScalePageLayoutView="0" workbookViewId="0" topLeftCell="A2">
      <selection activeCell="H27" sqref="H27"/>
    </sheetView>
  </sheetViews>
  <sheetFormatPr defaultColWidth="9.00390625" defaultRowHeight="12.75"/>
  <cols>
    <col min="1" max="1" width="6.875" style="9" customWidth="1"/>
    <col min="2" max="2" width="62.25390625" style="9" customWidth="1"/>
    <col min="3" max="3" width="9.375" style="9" customWidth="1"/>
    <col min="4" max="5" width="11.75390625" style="9" customWidth="1"/>
    <col min="6" max="6" width="10.00390625" style="9" customWidth="1"/>
    <col min="7" max="7" width="11.75390625" style="9" customWidth="1"/>
    <col min="8" max="8" width="10.625" style="9" customWidth="1"/>
    <col min="9" max="9" width="10.75390625" style="9" customWidth="1"/>
    <col min="10" max="16384" width="9.125" style="9" customWidth="1"/>
  </cols>
  <sheetData>
    <row r="1" spans="1:9" s="8" customFormat="1" ht="22.5" customHeight="1" hidden="1">
      <c r="A1" s="5"/>
      <c r="B1" s="6"/>
      <c r="C1" s="7"/>
      <c r="D1" s="7"/>
      <c r="E1" s="7"/>
      <c r="F1" s="7"/>
      <c r="G1" s="7"/>
      <c r="H1" s="7"/>
      <c r="I1" s="7"/>
    </row>
    <row r="2" spans="1:9" ht="27" customHeight="1">
      <c r="A2" s="159" t="s">
        <v>46</v>
      </c>
      <c r="B2" s="160"/>
      <c r="C2" s="160"/>
      <c r="D2" s="160"/>
      <c r="E2" s="160"/>
      <c r="F2" s="160"/>
      <c r="G2" s="160"/>
      <c r="H2" s="160"/>
      <c r="I2" s="161"/>
    </row>
    <row r="3" spans="1:9" s="1" customFormat="1" ht="45" customHeight="1">
      <c r="A3" s="162" t="s">
        <v>29</v>
      </c>
      <c r="B3" s="162" t="s">
        <v>37</v>
      </c>
      <c r="C3" s="164" t="s">
        <v>38</v>
      </c>
      <c r="D3" s="166" t="s">
        <v>19</v>
      </c>
      <c r="E3" s="167"/>
      <c r="F3" s="157" t="s">
        <v>39</v>
      </c>
      <c r="G3" s="166" t="s">
        <v>22</v>
      </c>
      <c r="H3" s="167"/>
      <c r="I3" s="157" t="s">
        <v>3</v>
      </c>
    </row>
    <row r="4" spans="1:9" ht="78" customHeight="1">
      <c r="A4" s="163"/>
      <c r="B4" s="163"/>
      <c r="C4" s="165"/>
      <c r="D4" s="30" t="s">
        <v>20</v>
      </c>
      <c r="E4" s="30" t="s">
        <v>21</v>
      </c>
      <c r="F4" s="158"/>
      <c r="G4" s="30" t="s">
        <v>20</v>
      </c>
      <c r="H4" s="30" t="s">
        <v>21</v>
      </c>
      <c r="I4" s="158"/>
    </row>
    <row r="5" spans="1:9" ht="14.25" customHeight="1">
      <c r="A5" s="10">
        <v>1</v>
      </c>
      <c r="B5" s="11">
        <v>2</v>
      </c>
      <c r="C5" s="12">
        <v>3</v>
      </c>
      <c r="D5" s="13">
        <v>4</v>
      </c>
      <c r="E5" s="13">
        <v>5</v>
      </c>
      <c r="F5" s="12">
        <v>6</v>
      </c>
      <c r="G5" s="13">
        <v>7</v>
      </c>
      <c r="H5" s="13">
        <v>8</v>
      </c>
      <c r="I5" s="12">
        <v>9</v>
      </c>
    </row>
    <row r="6" spans="1:9" ht="60" customHeight="1">
      <c r="A6" s="14">
        <v>1</v>
      </c>
      <c r="B6" s="55" t="s">
        <v>69</v>
      </c>
      <c r="C6" s="16">
        <f aca="true" t="shared" si="0" ref="C6:I6">SUM(C7:C11)</f>
        <v>77</v>
      </c>
      <c r="D6" s="16">
        <f t="shared" si="0"/>
        <v>199923</v>
      </c>
      <c r="E6" s="16">
        <f t="shared" si="0"/>
        <v>199923</v>
      </c>
      <c r="F6" s="16">
        <f t="shared" si="0"/>
        <v>77</v>
      </c>
      <c r="G6" s="16">
        <f t="shared" si="0"/>
        <v>200000</v>
      </c>
      <c r="H6" s="16">
        <f t="shared" si="0"/>
        <v>200000</v>
      </c>
      <c r="I6" s="16">
        <f t="shared" si="0"/>
        <v>0</v>
      </c>
    </row>
    <row r="7" spans="1:9" ht="14.25" customHeight="1">
      <c r="A7" s="17" t="s">
        <v>56</v>
      </c>
      <c r="B7" s="18" t="s">
        <v>57</v>
      </c>
      <c r="C7" s="19">
        <v>7</v>
      </c>
      <c r="D7" s="27">
        <v>19243</v>
      </c>
      <c r="E7" s="27">
        <v>19243</v>
      </c>
      <c r="F7" s="19">
        <v>7</v>
      </c>
      <c r="G7" s="28">
        <v>19250</v>
      </c>
      <c r="H7" s="28">
        <v>19250</v>
      </c>
      <c r="I7" s="19">
        <f aca="true" t="shared" si="1" ref="I7:I12">SUM(C7,D7,-G7)</f>
        <v>0</v>
      </c>
    </row>
    <row r="8" spans="1:9" ht="14.25" customHeight="1">
      <c r="A8" s="17" t="s">
        <v>58</v>
      </c>
      <c r="B8" s="18" t="s">
        <v>59</v>
      </c>
      <c r="C8" s="19">
        <v>20</v>
      </c>
      <c r="D8" s="27">
        <v>49980</v>
      </c>
      <c r="E8" s="27">
        <v>49980</v>
      </c>
      <c r="F8" s="19">
        <v>20</v>
      </c>
      <c r="G8" s="27">
        <v>50000</v>
      </c>
      <c r="H8" s="27">
        <v>50000</v>
      </c>
      <c r="I8" s="19">
        <f t="shared" si="1"/>
        <v>0</v>
      </c>
    </row>
    <row r="9" spans="1:9" ht="14.25" customHeight="1">
      <c r="A9" s="17" t="s">
        <v>60</v>
      </c>
      <c r="B9" s="18" t="s">
        <v>61</v>
      </c>
      <c r="C9" s="19">
        <v>50</v>
      </c>
      <c r="D9" s="27">
        <v>10700</v>
      </c>
      <c r="E9" s="27">
        <v>10700</v>
      </c>
      <c r="F9" s="19">
        <v>50</v>
      </c>
      <c r="G9" s="27">
        <v>10750</v>
      </c>
      <c r="H9" s="27">
        <v>10750</v>
      </c>
      <c r="I9" s="19">
        <f t="shared" si="1"/>
        <v>0</v>
      </c>
    </row>
    <row r="10" spans="1:9" ht="14.25" customHeight="1">
      <c r="A10" s="58" t="s">
        <v>84</v>
      </c>
      <c r="B10" s="59" t="s">
        <v>65</v>
      </c>
      <c r="C10" s="19">
        <v>0</v>
      </c>
      <c r="D10" s="27">
        <v>107630</v>
      </c>
      <c r="E10" s="27">
        <v>107630</v>
      </c>
      <c r="F10" s="19">
        <v>0</v>
      </c>
      <c r="G10" s="27">
        <v>107630</v>
      </c>
      <c r="H10" s="27">
        <v>107630</v>
      </c>
      <c r="I10" s="19">
        <f t="shared" si="1"/>
        <v>0</v>
      </c>
    </row>
    <row r="11" spans="1:9" ht="28.5" customHeight="1">
      <c r="A11" s="58" t="s">
        <v>85</v>
      </c>
      <c r="B11" s="60" t="s">
        <v>86</v>
      </c>
      <c r="C11" s="19">
        <v>0</v>
      </c>
      <c r="D11" s="27">
        <v>12370</v>
      </c>
      <c r="E11" s="27">
        <v>12370</v>
      </c>
      <c r="F11" s="19">
        <v>0</v>
      </c>
      <c r="G11" s="27">
        <v>12370</v>
      </c>
      <c r="H11" s="27">
        <v>12370</v>
      </c>
      <c r="I11" s="19">
        <f t="shared" si="1"/>
        <v>0</v>
      </c>
    </row>
    <row r="12" spans="1:9" ht="58.5" customHeight="1">
      <c r="A12" s="21" t="s">
        <v>62</v>
      </c>
      <c r="B12" s="61" t="s">
        <v>87</v>
      </c>
      <c r="C12" s="29">
        <v>0</v>
      </c>
      <c r="D12" s="16">
        <v>960000</v>
      </c>
      <c r="E12" s="16">
        <v>960000</v>
      </c>
      <c r="F12" s="19">
        <v>0</v>
      </c>
      <c r="G12" s="16">
        <v>960000</v>
      </c>
      <c r="H12" s="16">
        <v>960000</v>
      </c>
      <c r="I12" s="15">
        <f t="shared" si="1"/>
        <v>0</v>
      </c>
    </row>
    <row r="13" spans="1:9" ht="14.25" customHeight="1">
      <c r="A13" s="17" t="s">
        <v>63</v>
      </c>
      <c r="B13" s="64" t="s">
        <v>89</v>
      </c>
      <c r="C13" s="63">
        <v>0</v>
      </c>
      <c r="D13" s="20" t="s">
        <v>170</v>
      </c>
      <c r="E13" s="31">
        <v>960000</v>
      </c>
      <c r="F13" s="19">
        <v>0</v>
      </c>
      <c r="G13" s="31">
        <v>960000</v>
      </c>
      <c r="H13" s="31">
        <v>960000</v>
      </c>
      <c r="I13" s="19">
        <v>0</v>
      </c>
    </row>
    <row r="14" spans="1:9" ht="83.25" customHeight="1">
      <c r="A14" s="14" t="s">
        <v>54</v>
      </c>
      <c r="B14" s="55" t="s">
        <v>79</v>
      </c>
      <c r="C14" s="15">
        <f aca="true" t="shared" si="2" ref="C14:H14">SUM(C15:C19)</f>
        <v>0</v>
      </c>
      <c r="D14" s="15">
        <f t="shared" si="2"/>
        <v>223718</v>
      </c>
      <c r="E14" s="15">
        <f t="shared" si="2"/>
        <v>223718</v>
      </c>
      <c r="F14" s="15">
        <f t="shared" si="2"/>
        <v>0</v>
      </c>
      <c r="G14" s="15">
        <f t="shared" si="2"/>
        <v>300000</v>
      </c>
      <c r="H14" s="15">
        <f t="shared" si="2"/>
        <v>300000</v>
      </c>
      <c r="I14" s="19">
        <f aca="true" t="shared" si="3" ref="I14:I19">SUM(C14,D14,-G14)</f>
        <v>-76282</v>
      </c>
    </row>
    <row r="15" spans="1:9" ht="14.25" customHeight="1">
      <c r="A15" s="58" t="s">
        <v>88</v>
      </c>
      <c r="B15" s="23" t="s">
        <v>50</v>
      </c>
      <c r="C15" s="19">
        <v>0</v>
      </c>
      <c r="D15" s="20">
        <v>173300</v>
      </c>
      <c r="E15" s="20">
        <v>173300</v>
      </c>
      <c r="F15" s="19">
        <v>0</v>
      </c>
      <c r="G15" s="20">
        <v>247400</v>
      </c>
      <c r="H15" s="20">
        <v>247400</v>
      </c>
      <c r="I15" s="19">
        <f t="shared" si="3"/>
        <v>-74100</v>
      </c>
    </row>
    <row r="16" spans="1:9" ht="54.75" customHeight="1">
      <c r="A16" s="58" t="s">
        <v>166</v>
      </c>
      <c r="B16" s="23" t="s">
        <v>51</v>
      </c>
      <c r="C16" s="19">
        <v>0</v>
      </c>
      <c r="D16" s="20">
        <v>20010</v>
      </c>
      <c r="E16" s="20">
        <v>20010</v>
      </c>
      <c r="F16" s="19">
        <v>0</v>
      </c>
      <c r="G16" s="20">
        <v>21600</v>
      </c>
      <c r="H16" s="20">
        <v>21600</v>
      </c>
      <c r="I16" s="19">
        <f t="shared" si="3"/>
        <v>-1590</v>
      </c>
    </row>
    <row r="17" spans="1:9" ht="14.25" customHeight="1">
      <c r="A17" s="58" t="s">
        <v>167</v>
      </c>
      <c r="B17" s="24" t="s">
        <v>65</v>
      </c>
      <c r="C17" s="19">
        <v>0</v>
      </c>
      <c r="D17" s="20">
        <v>11508</v>
      </c>
      <c r="E17" s="20">
        <v>11508</v>
      </c>
      <c r="F17" s="19">
        <v>0</v>
      </c>
      <c r="G17" s="20">
        <v>12000</v>
      </c>
      <c r="H17" s="20">
        <v>12000</v>
      </c>
      <c r="I17" s="19">
        <f t="shared" si="3"/>
        <v>-492</v>
      </c>
    </row>
    <row r="18" spans="1:9" ht="80.25" customHeight="1">
      <c r="A18" s="58" t="s">
        <v>168</v>
      </c>
      <c r="B18" s="23" t="s">
        <v>53</v>
      </c>
      <c r="C18" s="19">
        <v>0</v>
      </c>
      <c r="D18" s="20">
        <v>8900</v>
      </c>
      <c r="E18" s="20">
        <v>8900</v>
      </c>
      <c r="F18" s="19">
        <v>0</v>
      </c>
      <c r="G18" s="20">
        <v>9000</v>
      </c>
      <c r="H18" s="20">
        <v>9000</v>
      </c>
      <c r="I18" s="19">
        <f t="shared" si="3"/>
        <v>-100</v>
      </c>
    </row>
    <row r="19" spans="1:9" ht="20.25" customHeight="1">
      <c r="A19" s="58" t="s">
        <v>169</v>
      </c>
      <c r="B19" s="24" t="s">
        <v>57</v>
      </c>
      <c r="C19" s="19">
        <v>0</v>
      </c>
      <c r="D19" s="20">
        <v>10000</v>
      </c>
      <c r="E19" s="20">
        <v>10000</v>
      </c>
      <c r="F19" s="19">
        <v>0</v>
      </c>
      <c r="G19" s="20">
        <v>10000</v>
      </c>
      <c r="H19" s="20">
        <v>10000</v>
      </c>
      <c r="I19" s="19">
        <f t="shared" si="3"/>
        <v>0</v>
      </c>
    </row>
    <row r="20" spans="1:9" ht="80.25" customHeight="1">
      <c r="A20" s="21" t="s">
        <v>95</v>
      </c>
      <c r="B20" s="55" t="s">
        <v>80</v>
      </c>
      <c r="C20" s="16">
        <f aca="true" t="shared" si="4" ref="C20:I20">SUM(C21:C24)</f>
        <v>76282</v>
      </c>
      <c r="D20" s="16">
        <f t="shared" si="4"/>
        <v>0</v>
      </c>
      <c r="E20" s="16">
        <f t="shared" si="4"/>
        <v>0</v>
      </c>
      <c r="F20" s="16">
        <f t="shared" si="4"/>
        <v>76282</v>
      </c>
      <c r="G20" s="16">
        <f t="shared" si="4"/>
        <v>0</v>
      </c>
      <c r="H20" s="16">
        <f t="shared" si="4"/>
        <v>0</v>
      </c>
      <c r="I20" s="16">
        <f t="shared" si="4"/>
        <v>76282</v>
      </c>
    </row>
    <row r="21" spans="1:9" ht="24.75" customHeight="1">
      <c r="A21" s="58" t="s">
        <v>96</v>
      </c>
      <c r="B21" s="23" t="s">
        <v>50</v>
      </c>
      <c r="C21" s="19">
        <v>74100</v>
      </c>
      <c r="D21" s="33">
        <v>0</v>
      </c>
      <c r="E21" s="33">
        <v>0</v>
      </c>
      <c r="F21" s="19">
        <v>74100</v>
      </c>
      <c r="G21" s="33">
        <v>0</v>
      </c>
      <c r="H21" s="33">
        <v>0</v>
      </c>
      <c r="I21" s="19">
        <v>74100</v>
      </c>
    </row>
    <row r="22" spans="1:9" ht="24.75" customHeight="1">
      <c r="A22" s="58" t="s">
        <v>97</v>
      </c>
      <c r="B22" s="23" t="s">
        <v>51</v>
      </c>
      <c r="C22" s="19">
        <v>1590</v>
      </c>
      <c r="D22" s="20">
        <v>0</v>
      </c>
      <c r="E22" s="20">
        <v>0</v>
      </c>
      <c r="F22" s="19">
        <v>1590</v>
      </c>
      <c r="G22" s="20">
        <v>0</v>
      </c>
      <c r="H22" s="20">
        <v>0</v>
      </c>
      <c r="I22" s="19">
        <v>1590</v>
      </c>
    </row>
    <row r="23" spans="1:9" ht="24.75" customHeight="1">
      <c r="A23" s="58" t="s">
        <v>98</v>
      </c>
      <c r="B23" s="23" t="s">
        <v>52</v>
      </c>
      <c r="C23" s="19">
        <v>492</v>
      </c>
      <c r="D23" s="20">
        <v>0</v>
      </c>
      <c r="E23" s="20">
        <v>0</v>
      </c>
      <c r="F23" s="19">
        <v>492</v>
      </c>
      <c r="G23" s="20">
        <v>0</v>
      </c>
      <c r="H23" s="20">
        <v>0</v>
      </c>
      <c r="I23" s="19">
        <v>492</v>
      </c>
    </row>
    <row r="24" spans="1:9" ht="27.75" customHeight="1">
      <c r="A24" s="58" t="s">
        <v>99</v>
      </c>
      <c r="B24" s="23" t="s">
        <v>53</v>
      </c>
      <c r="C24" s="19">
        <v>100</v>
      </c>
      <c r="D24" s="20">
        <v>0</v>
      </c>
      <c r="E24" s="20">
        <v>0</v>
      </c>
      <c r="F24" s="19">
        <v>100</v>
      </c>
      <c r="G24" s="20">
        <v>0</v>
      </c>
      <c r="H24" s="20">
        <v>0</v>
      </c>
      <c r="I24" s="19">
        <v>100</v>
      </c>
    </row>
    <row r="25" spans="1:9" ht="71.25" customHeight="1">
      <c r="A25" s="21" t="s">
        <v>100</v>
      </c>
      <c r="B25" s="32" t="s">
        <v>70</v>
      </c>
      <c r="C25" s="15">
        <v>0</v>
      </c>
      <c r="D25" s="16" t="s">
        <v>171</v>
      </c>
      <c r="E25" s="16">
        <v>60000</v>
      </c>
      <c r="F25" s="15">
        <v>0</v>
      </c>
      <c r="G25" s="16">
        <v>60000</v>
      </c>
      <c r="H25" s="16">
        <v>60000</v>
      </c>
      <c r="I25" s="19">
        <v>0</v>
      </c>
    </row>
    <row r="26" spans="1:9" ht="46.5" customHeight="1">
      <c r="A26" s="58" t="s">
        <v>101</v>
      </c>
      <c r="B26" s="24" t="s">
        <v>66</v>
      </c>
      <c r="C26" s="19">
        <v>0</v>
      </c>
      <c r="D26" s="20">
        <v>60000</v>
      </c>
      <c r="E26" s="20">
        <v>60000</v>
      </c>
      <c r="F26" s="19">
        <v>0</v>
      </c>
      <c r="G26" s="20">
        <v>60000</v>
      </c>
      <c r="H26" s="20">
        <v>60000</v>
      </c>
      <c r="I26" s="19">
        <v>0</v>
      </c>
    </row>
    <row r="27" spans="1:9" ht="19.5" customHeight="1">
      <c r="A27" s="10"/>
      <c r="B27" s="22" t="s">
        <v>1</v>
      </c>
      <c r="C27" s="16" t="e">
        <f>SUM(C6,C12,#REF!,C14,C20,C25)</f>
        <v>#REF!</v>
      </c>
      <c r="D27" s="16" t="e">
        <f>SUM(D6,D12,#REF!,D14,D20,D25)</f>
        <v>#REF!</v>
      </c>
      <c r="E27" s="16" t="e">
        <f>SUM(E6,E12,#REF!,E14,E20,E25)</f>
        <v>#REF!</v>
      </c>
      <c r="F27" s="16" t="e">
        <f>SUM(F6,F12,#REF!,F14,F20,F25)</f>
        <v>#REF!</v>
      </c>
      <c r="G27" s="16" t="e">
        <f>SUM(G6,G12,#REF!,G14,G20,G25)</f>
        <v>#REF!</v>
      </c>
      <c r="H27" s="16" t="e">
        <f>SUM(H6,H12,#REF!,H14,H20,H25)</f>
        <v>#REF!</v>
      </c>
      <c r="I27" s="16" t="e">
        <f>SUM(I6,I12,#REF!,I14,I20,I25)</f>
        <v>#REF!</v>
      </c>
    </row>
    <row r="28" ht="19.5" customHeight="1"/>
    <row r="29" ht="70.5" customHeight="1"/>
    <row r="30" ht="45" customHeight="1"/>
    <row r="31" ht="21.75" customHeight="1"/>
  </sheetData>
  <sheetProtection/>
  <mergeCells count="8">
    <mergeCell ref="I3:I4"/>
    <mergeCell ref="A2:I2"/>
    <mergeCell ref="B3:B4"/>
    <mergeCell ref="C3:C4"/>
    <mergeCell ref="D3:E3"/>
    <mergeCell ref="A3:A4"/>
    <mergeCell ref="F3:F4"/>
    <mergeCell ref="G3:H3"/>
  </mergeCells>
  <printOptions/>
  <pageMargins left="0.2362204724409449" right="0.2362204724409449" top="0.5905511811023623" bottom="0.4724409448818898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zoomScaleSheetLayoutView="73" zoomScalePageLayoutView="0" workbookViewId="0" topLeftCell="A59">
      <selection activeCell="E61" sqref="E61"/>
    </sheetView>
  </sheetViews>
  <sheetFormatPr defaultColWidth="9.00390625" defaultRowHeight="12.75"/>
  <cols>
    <col min="1" max="1" width="5.25390625" style="0" customWidth="1"/>
    <col min="2" max="2" width="59.75390625" style="0" customWidth="1"/>
    <col min="3" max="3" width="17.125" style="0" customWidth="1"/>
    <col min="4" max="4" width="48.375" style="0" customWidth="1"/>
    <col min="5" max="5" width="12.875" style="0" customWidth="1"/>
  </cols>
  <sheetData>
    <row r="1" spans="1:5" ht="36" customHeight="1">
      <c r="A1" s="176" t="s">
        <v>35</v>
      </c>
      <c r="B1" s="176"/>
      <c r="C1" s="176"/>
      <c r="D1" s="176"/>
      <c r="E1" s="176"/>
    </row>
    <row r="2" spans="1:5" s="1" customFormat="1" ht="75.75" customHeight="1">
      <c r="A2" s="2" t="s">
        <v>29</v>
      </c>
      <c r="B2" s="2" t="s">
        <v>36</v>
      </c>
      <c r="C2" s="2" t="s">
        <v>40</v>
      </c>
      <c r="D2" s="2" t="s">
        <v>41</v>
      </c>
      <c r="E2" s="2" t="s">
        <v>44</v>
      </c>
    </row>
    <row r="3" spans="1:5" s="1" customFormat="1" ht="63" customHeight="1">
      <c r="A3" s="168" t="s">
        <v>34</v>
      </c>
      <c r="B3" s="168"/>
      <c r="C3" s="168" t="s">
        <v>102</v>
      </c>
      <c r="D3" s="168"/>
      <c r="E3" s="180"/>
    </row>
    <row r="4" spans="1:5" s="1" customFormat="1" ht="36.75" customHeight="1">
      <c r="A4" s="83" t="s">
        <v>56</v>
      </c>
      <c r="B4" s="84" t="s">
        <v>57</v>
      </c>
      <c r="C4" s="75"/>
      <c r="D4" s="75"/>
      <c r="E4" s="70"/>
    </row>
    <row r="5" spans="1:5" s="1" customFormat="1" ht="57" customHeight="1">
      <c r="A5" s="85" t="s">
        <v>103</v>
      </c>
      <c r="B5" s="123" t="s">
        <v>106</v>
      </c>
      <c r="C5" s="81" t="s">
        <v>104</v>
      </c>
      <c r="D5" s="81" t="s">
        <v>105</v>
      </c>
      <c r="E5" s="86">
        <v>19250</v>
      </c>
    </row>
    <row r="6" spans="1:5" s="1" customFormat="1" ht="27" customHeight="1">
      <c r="A6" s="145"/>
      <c r="B6" s="82" t="s">
        <v>1</v>
      </c>
      <c r="C6" s="93" t="s">
        <v>9</v>
      </c>
      <c r="D6" s="93" t="s">
        <v>9</v>
      </c>
      <c r="E6" s="74">
        <v>19250</v>
      </c>
    </row>
    <row r="7" spans="1:5" s="1" customFormat="1" ht="30" customHeight="1">
      <c r="A7" s="83" t="s">
        <v>58</v>
      </c>
      <c r="B7" s="84" t="s">
        <v>59</v>
      </c>
      <c r="C7" s="127"/>
      <c r="D7" s="127"/>
      <c r="E7" s="70"/>
    </row>
    <row r="8" spans="1:5" s="1" customFormat="1" ht="48" customHeight="1">
      <c r="A8" s="72">
        <v>1</v>
      </c>
      <c r="B8" s="125" t="s">
        <v>110</v>
      </c>
      <c r="C8" s="81" t="s">
        <v>107</v>
      </c>
      <c r="D8" s="81" t="s">
        <v>108</v>
      </c>
      <c r="E8" s="87">
        <v>50000</v>
      </c>
    </row>
    <row r="9" spans="1:5" s="1" customFormat="1" ht="30" customHeight="1">
      <c r="A9" s="145"/>
      <c r="B9" s="82" t="s">
        <v>1</v>
      </c>
      <c r="C9" s="93" t="s">
        <v>9</v>
      </c>
      <c r="D9" s="93" t="s">
        <v>9</v>
      </c>
      <c r="E9" s="74">
        <v>50000</v>
      </c>
    </row>
    <row r="10" spans="1:5" s="1" customFormat="1" ht="31.5" customHeight="1">
      <c r="A10" s="83" t="s">
        <v>60</v>
      </c>
      <c r="B10" s="84" t="s">
        <v>61</v>
      </c>
      <c r="C10" s="127"/>
      <c r="D10" s="127"/>
      <c r="E10" s="70"/>
    </row>
    <row r="11" spans="1:5" s="1" customFormat="1" ht="53.25" customHeight="1">
      <c r="A11" s="85"/>
      <c r="B11" s="81" t="s">
        <v>109</v>
      </c>
      <c r="C11" s="81" t="s">
        <v>107</v>
      </c>
      <c r="D11" s="81" t="s">
        <v>108</v>
      </c>
      <c r="E11" s="87">
        <v>10750</v>
      </c>
    </row>
    <row r="12" spans="1:5" s="1" customFormat="1" ht="28.5" customHeight="1">
      <c r="A12" s="85"/>
      <c r="B12" s="124" t="s">
        <v>1</v>
      </c>
      <c r="C12" s="73" t="s">
        <v>9</v>
      </c>
      <c r="D12" s="73" t="s">
        <v>9</v>
      </c>
      <c r="E12" s="74">
        <v>10750</v>
      </c>
    </row>
    <row r="13" spans="1:5" s="1" customFormat="1" ht="27" customHeight="1">
      <c r="A13" s="83" t="s">
        <v>84</v>
      </c>
      <c r="B13" s="84" t="s">
        <v>65</v>
      </c>
      <c r="C13" s="127"/>
      <c r="D13" s="127"/>
      <c r="E13" s="70"/>
    </row>
    <row r="14" spans="1:5" s="1" customFormat="1" ht="91.5" customHeight="1">
      <c r="A14" s="85" t="s">
        <v>103</v>
      </c>
      <c r="B14" s="91" t="s">
        <v>111</v>
      </c>
      <c r="C14" s="81" t="s">
        <v>112</v>
      </c>
      <c r="D14" s="81" t="s">
        <v>113</v>
      </c>
      <c r="E14" s="76">
        <v>90000</v>
      </c>
    </row>
    <row r="15" spans="1:5" s="1" customFormat="1" ht="63.75" customHeight="1">
      <c r="A15" s="85" t="s">
        <v>62</v>
      </c>
      <c r="B15" s="91" t="s">
        <v>118</v>
      </c>
      <c r="C15" s="81" t="s">
        <v>114</v>
      </c>
      <c r="D15" s="81" t="s">
        <v>115</v>
      </c>
      <c r="E15" s="76">
        <v>17630</v>
      </c>
    </row>
    <row r="16" spans="1:5" s="1" customFormat="1" ht="29.25" customHeight="1">
      <c r="A16" s="146"/>
      <c r="B16" s="82" t="s">
        <v>1</v>
      </c>
      <c r="C16" s="93" t="s">
        <v>9</v>
      </c>
      <c r="D16" s="93" t="s">
        <v>9</v>
      </c>
      <c r="E16" s="74">
        <f>SUM(E14:E15)</f>
        <v>107630</v>
      </c>
    </row>
    <row r="17" spans="1:5" s="1" customFormat="1" ht="51" customHeight="1">
      <c r="A17" s="83" t="s">
        <v>85</v>
      </c>
      <c r="B17" s="126" t="s">
        <v>86</v>
      </c>
      <c r="C17" s="127"/>
      <c r="D17" s="127"/>
      <c r="E17" s="70"/>
    </row>
    <row r="18" spans="1:5" s="1" customFormat="1" ht="71.25" customHeight="1">
      <c r="A18" s="85" t="s">
        <v>103</v>
      </c>
      <c r="B18" s="81" t="s">
        <v>116</v>
      </c>
      <c r="C18" s="81" t="s">
        <v>114</v>
      </c>
      <c r="D18" s="81" t="s">
        <v>117</v>
      </c>
      <c r="E18" s="87">
        <v>12370</v>
      </c>
    </row>
    <row r="19" spans="1:5" s="1" customFormat="1" ht="28.5" customHeight="1">
      <c r="A19" s="85"/>
      <c r="B19" s="82" t="s">
        <v>1</v>
      </c>
      <c r="C19" s="93" t="s">
        <v>9</v>
      </c>
      <c r="D19" s="93" t="s">
        <v>9</v>
      </c>
      <c r="E19" s="74">
        <f>SUM(E17:E18)</f>
        <v>12370</v>
      </c>
    </row>
    <row r="20" spans="1:5" s="1" customFormat="1" ht="32.25" customHeight="1">
      <c r="A20" s="118"/>
      <c r="B20" s="78" t="s">
        <v>4</v>
      </c>
      <c r="C20" s="79" t="s">
        <v>9</v>
      </c>
      <c r="D20" s="79" t="s">
        <v>9</v>
      </c>
      <c r="E20" s="80">
        <f>SUM(E6,E9,E12,E16,E19)</f>
        <v>200000</v>
      </c>
    </row>
    <row r="21" spans="1:5" s="1" customFormat="1" ht="66" customHeight="1">
      <c r="A21" s="168" t="s">
        <v>34</v>
      </c>
      <c r="B21" s="168"/>
      <c r="C21" s="168" t="s">
        <v>119</v>
      </c>
      <c r="D21" s="168"/>
      <c r="E21" s="168"/>
    </row>
    <row r="22" spans="1:5" s="1" customFormat="1" ht="21.75" customHeight="1">
      <c r="A22" s="88" t="s">
        <v>64</v>
      </c>
      <c r="B22" s="89" t="s">
        <v>65</v>
      </c>
      <c r="C22" s="66"/>
      <c r="D22" s="66"/>
      <c r="E22" s="90"/>
    </row>
    <row r="23" spans="1:5" s="1" customFormat="1" ht="56.25" customHeight="1">
      <c r="A23" s="119" t="s">
        <v>103</v>
      </c>
      <c r="B23" s="128" t="s">
        <v>122</v>
      </c>
      <c r="C23" s="91" t="s">
        <v>120</v>
      </c>
      <c r="D23" s="91" t="s">
        <v>121</v>
      </c>
      <c r="E23" s="92">
        <v>10050</v>
      </c>
    </row>
    <row r="24" spans="1:5" s="1" customFormat="1" ht="80.25" customHeight="1">
      <c r="A24" s="119" t="s">
        <v>62</v>
      </c>
      <c r="B24" s="128" t="s">
        <v>123</v>
      </c>
      <c r="C24" s="91" t="s">
        <v>124</v>
      </c>
      <c r="D24" s="91" t="s">
        <v>125</v>
      </c>
      <c r="E24" s="68">
        <v>79000</v>
      </c>
    </row>
    <row r="25" spans="1:5" s="1" customFormat="1" ht="69" customHeight="1">
      <c r="A25" s="119" t="s">
        <v>126</v>
      </c>
      <c r="B25" s="129" t="s">
        <v>130</v>
      </c>
      <c r="C25" s="91" t="s">
        <v>127</v>
      </c>
      <c r="D25" s="91" t="s">
        <v>128</v>
      </c>
      <c r="E25" s="68">
        <v>38000</v>
      </c>
    </row>
    <row r="26" spans="1:5" s="1" customFormat="1" ht="68.25" customHeight="1">
      <c r="A26" s="119" t="s">
        <v>133</v>
      </c>
      <c r="B26" s="128" t="s">
        <v>131</v>
      </c>
      <c r="C26" s="91" t="s">
        <v>129</v>
      </c>
      <c r="D26" s="91" t="s">
        <v>132</v>
      </c>
      <c r="E26" s="68">
        <v>45000</v>
      </c>
    </row>
    <row r="27" spans="1:5" s="1" customFormat="1" ht="26.25" customHeight="1">
      <c r="A27" s="85"/>
      <c r="B27" s="82" t="s">
        <v>1</v>
      </c>
      <c r="C27" s="93" t="s">
        <v>9</v>
      </c>
      <c r="D27" s="93" t="s">
        <v>9</v>
      </c>
      <c r="E27" s="74">
        <f>SUM(E23:E26)</f>
        <v>172050</v>
      </c>
    </row>
    <row r="28" spans="1:5" s="1" customFormat="1" ht="31.5" customHeight="1">
      <c r="A28" s="77"/>
      <c r="B28" s="78" t="s">
        <v>4</v>
      </c>
      <c r="C28" s="79" t="s">
        <v>9</v>
      </c>
      <c r="D28" s="79" t="s">
        <v>9</v>
      </c>
      <c r="E28" s="74">
        <v>172050</v>
      </c>
    </row>
    <row r="29" spans="1:5" s="1" customFormat="1" ht="42" customHeight="1">
      <c r="A29" s="168" t="s">
        <v>34</v>
      </c>
      <c r="B29" s="168"/>
      <c r="C29" s="168" t="s">
        <v>134</v>
      </c>
      <c r="D29" s="168"/>
      <c r="E29" s="168"/>
    </row>
    <row r="30" spans="1:5" s="1" customFormat="1" ht="23.25" customHeight="1">
      <c r="A30" s="94" t="s">
        <v>88</v>
      </c>
      <c r="B30" s="99" t="s">
        <v>89</v>
      </c>
      <c r="C30" s="95"/>
      <c r="D30" s="95"/>
      <c r="E30" s="96"/>
    </row>
    <row r="31" spans="1:5" s="1" customFormat="1" ht="57" customHeight="1">
      <c r="A31" s="120" t="s">
        <v>103</v>
      </c>
      <c r="B31" s="129" t="s">
        <v>135</v>
      </c>
      <c r="C31" s="91" t="s">
        <v>136</v>
      </c>
      <c r="D31" s="91" t="s">
        <v>137</v>
      </c>
      <c r="E31" s="100">
        <v>960000</v>
      </c>
    </row>
    <row r="32" spans="1:5" s="1" customFormat="1" ht="51.75" customHeight="1">
      <c r="A32" s="71"/>
      <c r="B32" s="97" t="s">
        <v>1</v>
      </c>
      <c r="C32" s="101" t="s">
        <v>9</v>
      </c>
      <c r="D32" s="101" t="s">
        <v>9</v>
      </c>
      <c r="E32" s="98">
        <f>SUM(E29:E31)</f>
        <v>960000</v>
      </c>
    </row>
    <row r="33" spans="1:5" s="1" customFormat="1" ht="16.5" customHeight="1">
      <c r="A33" s="77"/>
      <c r="B33" s="78" t="s">
        <v>4</v>
      </c>
      <c r="C33" s="79" t="s">
        <v>9</v>
      </c>
      <c r="D33" s="79" t="s">
        <v>9</v>
      </c>
      <c r="E33" s="74">
        <v>960000</v>
      </c>
    </row>
    <row r="34" spans="1:5" ht="66.75" customHeight="1">
      <c r="A34" s="168" t="s">
        <v>34</v>
      </c>
      <c r="B34" s="168"/>
      <c r="C34" s="168" t="s">
        <v>138</v>
      </c>
      <c r="D34" s="168"/>
      <c r="E34" s="168"/>
    </row>
    <row r="35" spans="1:5" ht="56.25" customHeight="1">
      <c r="A35" s="88" t="s">
        <v>90</v>
      </c>
      <c r="B35" s="104" t="s">
        <v>50</v>
      </c>
      <c r="C35" s="105"/>
      <c r="D35" s="105"/>
      <c r="E35" s="106"/>
    </row>
    <row r="36" spans="1:5" ht="57" customHeight="1">
      <c r="A36" s="121" t="s">
        <v>103</v>
      </c>
      <c r="B36" s="129" t="s">
        <v>149</v>
      </c>
      <c r="C36" s="130" t="s">
        <v>139</v>
      </c>
      <c r="D36" s="130" t="s">
        <v>140</v>
      </c>
      <c r="E36" s="108">
        <v>110000</v>
      </c>
    </row>
    <row r="37" spans="1:5" ht="69.75" customHeight="1">
      <c r="A37" s="121" t="s">
        <v>62</v>
      </c>
      <c r="B37" s="129" t="s">
        <v>150</v>
      </c>
      <c r="C37" s="130" t="s">
        <v>141</v>
      </c>
      <c r="D37" s="130" t="s">
        <v>146</v>
      </c>
      <c r="E37" s="108">
        <v>60000</v>
      </c>
    </row>
    <row r="38" spans="1:5" ht="121.5" customHeight="1">
      <c r="A38" s="121" t="s">
        <v>126</v>
      </c>
      <c r="B38" s="69" t="s">
        <v>151</v>
      </c>
      <c r="C38" s="130" t="s">
        <v>142</v>
      </c>
      <c r="D38" s="130" t="s">
        <v>147</v>
      </c>
      <c r="E38" s="103">
        <v>21900</v>
      </c>
    </row>
    <row r="39" spans="1:5" ht="115.5" customHeight="1">
      <c r="A39" s="121" t="s">
        <v>133</v>
      </c>
      <c r="B39" s="69" t="s">
        <v>152</v>
      </c>
      <c r="C39" s="130" t="s">
        <v>144</v>
      </c>
      <c r="D39" s="130" t="s">
        <v>148</v>
      </c>
      <c r="E39" s="103">
        <v>55500</v>
      </c>
    </row>
    <row r="40" spans="1:5" ht="90" customHeight="1">
      <c r="A40" s="71"/>
      <c r="B40" s="97" t="s">
        <v>1</v>
      </c>
      <c r="C40" s="101" t="s">
        <v>9</v>
      </c>
      <c r="D40" s="101" t="s">
        <v>9</v>
      </c>
      <c r="E40" s="98">
        <f>SUM(E36:E39)</f>
        <v>247400</v>
      </c>
    </row>
    <row r="41" spans="1:5" ht="15.75" customHeight="1">
      <c r="A41" s="88" t="s">
        <v>91</v>
      </c>
      <c r="B41" s="104" t="s">
        <v>51</v>
      </c>
      <c r="C41" s="105"/>
      <c r="D41" s="105"/>
      <c r="E41" s="106"/>
    </row>
    <row r="42" spans="1:5" ht="70.5" customHeight="1">
      <c r="A42" s="121" t="s">
        <v>103</v>
      </c>
      <c r="B42" s="110" t="s">
        <v>153</v>
      </c>
      <c r="C42" s="130" t="s">
        <v>142</v>
      </c>
      <c r="D42" s="130" t="s">
        <v>147</v>
      </c>
      <c r="E42" s="103">
        <v>19200</v>
      </c>
    </row>
    <row r="43" spans="1:5" ht="66" customHeight="1">
      <c r="A43" s="121" t="s">
        <v>62</v>
      </c>
      <c r="B43" s="110" t="s">
        <v>154</v>
      </c>
      <c r="C43" s="130" t="s">
        <v>155</v>
      </c>
      <c r="D43" s="130" t="s">
        <v>156</v>
      </c>
      <c r="E43" s="108">
        <v>2400</v>
      </c>
    </row>
    <row r="44" spans="1:5" ht="53.25" customHeight="1">
      <c r="A44" s="71"/>
      <c r="B44" s="131" t="s">
        <v>1</v>
      </c>
      <c r="C44" s="132" t="s">
        <v>9</v>
      </c>
      <c r="D44" s="132" t="s">
        <v>9</v>
      </c>
      <c r="E44" s="98">
        <f>SUM(E42:E43)</f>
        <v>21600</v>
      </c>
    </row>
    <row r="45" spans="1:5" ht="18.75" customHeight="1">
      <c r="A45" s="111" t="s">
        <v>92</v>
      </c>
      <c r="B45" s="133" t="s">
        <v>65</v>
      </c>
      <c r="C45" s="134"/>
      <c r="D45" s="134"/>
      <c r="E45" s="112"/>
    </row>
    <row r="46" spans="1:5" ht="48.75" customHeight="1">
      <c r="A46" s="107" t="s">
        <v>103</v>
      </c>
      <c r="B46" s="69" t="s">
        <v>158</v>
      </c>
      <c r="C46" s="110" t="s">
        <v>157</v>
      </c>
      <c r="D46" s="110" t="s">
        <v>159</v>
      </c>
      <c r="E46" s="113">
        <v>12000</v>
      </c>
    </row>
    <row r="47" spans="1:5" ht="42.75" customHeight="1">
      <c r="A47" s="107"/>
      <c r="B47" s="135" t="s">
        <v>1</v>
      </c>
      <c r="C47" s="67" t="s">
        <v>9</v>
      </c>
      <c r="D47" s="67" t="s">
        <v>9</v>
      </c>
      <c r="E47" s="112">
        <f>SUM(E45:E46)</f>
        <v>12000</v>
      </c>
    </row>
    <row r="48" spans="1:5" ht="18.75" customHeight="1">
      <c r="A48" s="88" t="s">
        <v>93</v>
      </c>
      <c r="B48" s="104" t="s">
        <v>53</v>
      </c>
      <c r="C48" s="136"/>
      <c r="D48" s="136"/>
      <c r="E48" s="106"/>
    </row>
    <row r="49" spans="1:5" ht="69.75" customHeight="1">
      <c r="A49" s="121" t="s">
        <v>103</v>
      </c>
      <c r="B49" s="69" t="s">
        <v>160</v>
      </c>
      <c r="C49" s="110" t="s">
        <v>142</v>
      </c>
      <c r="D49" s="110" t="s">
        <v>143</v>
      </c>
      <c r="E49" s="113">
        <v>9000</v>
      </c>
    </row>
    <row r="50" spans="1:5" ht="33" customHeight="1">
      <c r="A50" s="102"/>
      <c r="B50" s="137" t="s">
        <v>1</v>
      </c>
      <c r="C50" s="138" t="s">
        <v>9</v>
      </c>
      <c r="D50" s="138" t="s">
        <v>9</v>
      </c>
      <c r="E50" s="114">
        <f>SUM(E48:E49)</f>
        <v>9000</v>
      </c>
    </row>
    <row r="51" spans="1:5" ht="15.75" customHeight="1">
      <c r="A51" s="115" t="s">
        <v>94</v>
      </c>
      <c r="B51" s="116" t="s">
        <v>57</v>
      </c>
      <c r="C51" s="136"/>
      <c r="D51" s="136"/>
      <c r="E51" s="106"/>
    </row>
    <row r="52" spans="1:5" ht="62.25" customHeight="1">
      <c r="A52" s="122">
        <v>1</v>
      </c>
      <c r="B52" s="91" t="s">
        <v>161</v>
      </c>
      <c r="C52" s="91" t="s">
        <v>144</v>
      </c>
      <c r="D52" s="91" t="s">
        <v>145</v>
      </c>
      <c r="E52" s="92">
        <v>10000</v>
      </c>
    </row>
    <row r="53" spans="1:5" ht="57" customHeight="1">
      <c r="A53" s="102"/>
      <c r="B53" s="137" t="s">
        <v>1</v>
      </c>
      <c r="C53" s="138" t="s">
        <v>9</v>
      </c>
      <c r="D53" s="138" t="s">
        <v>9</v>
      </c>
      <c r="E53" s="114">
        <f>SUM(E51:E52)</f>
        <v>10000</v>
      </c>
    </row>
    <row r="54" spans="1:5" ht="18.75" customHeight="1">
      <c r="A54" s="77"/>
      <c r="B54" s="139" t="s">
        <v>4</v>
      </c>
      <c r="C54" s="140" t="s">
        <v>9</v>
      </c>
      <c r="D54" s="140" t="s">
        <v>9</v>
      </c>
      <c r="E54" s="34">
        <f>SUM(E40,E44,E47,E50,E53)</f>
        <v>300000</v>
      </c>
    </row>
    <row r="55" spans="1:5" ht="56.25" customHeight="1">
      <c r="A55" s="168" t="s">
        <v>34</v>
      </c>
      <c r="B55" s="168"/>
      <c r="C55" s="169" t="s">
        <v>162</v>
      </c>
      <c r="D55" s="170"/>
      <c r="E55" s="171"/>
    </row>
    <row r="56" spans="1:5" ht="60.75" customHeight="1">
      <c r="A56" s="62" t="s">
        <v>101</v>
      </c>
      <c r="B56" s="109" t="s">
        <v>66</v>
      </c>
      <c r="C56" s="56"/>
      <c r="D56" s="56"/>
      <c r="E56" s="34"/>
    </row>
    <row r="57" spans="1:5" ht="200.25" customHeight="1">
      <c r="A57" s="122">
        <v>1</v>
      </c>
      <c r="B57" s="81" t="s">
        <v>163</v>
      </c>
      <c r="C57" s="91" t="s">
        <v>165</v>
      </c>
      <c r="D57" s="91" t="s">
        <v>164</v>
      </c>
      <c r="E57" s="117">
        <v>60000</v>
      </c>
    </row>
    <row r="58" spans="1:5" ht="198" customHeight="1">
      <c r="A58" s="141"/>
      <c r="B58" s="142" t="s">
        <v>4</v>
      </c>
      <c r="C58" s="143" t="s">
        <v>9</v>
      </c>
      <c r="D58" s="143" t="s">
        <v>9</v>
      </c>
      <c r="E58" s="144">
        <f>SUM(E57:E57)</f>
        <v>60000</v>
      </c>
    </row>
    <row r="59" spans="1:5" ht="160.5" customHeight="1">
      <c r="A59" s="179" t="s">
        <v>5</v>
      </c>
      <c r="B59" s="179"/>
      <c r="C59" s="179"/>
      <c r="D59" s="179"/>
      <c r="E59" s="34">
        <f>SUM(E20,E28,E33,E54,E58)</f>
        <v>1692050</v>
      </c>
    </row>
    <row r="60" spans="1:5" ht="15" customHeight="1">
      <c r="A60" s="177" t="s">
        <v>12</v>
      </c>
      <c r="B60" s="177"/>
      <c r="C60" s="177"/>
      <c r="D60" s="177"/>
      <c r="E60" s="34">
        <v>0</v>
      </c>
    </row>
    <row r="61" spans="1:5" ht="12" customHeight="1">
      <c r="A61" s="178" t="s">
        <v>13</v>
      </c>
      <c r="B61" s="178"/>
      <c r="C61" s="178"/>
      <c r="D61" s="178"/>
      <c r="E61" s="34">
        <f>SUM(E59:E60)</f>
        <v>1692050</v>
      </c>
    </row>
    <row r="62" ht="13.5" customHeight="1">
      <c r="D62" s="4"/>
    </row>
    <row r="63" spans="1:5" ht="21" customHeight="1">
      <c r="A63" s="172" t="s">
        <v>6</v>
      </c>
      <c r="B63" s="172"/>
      <c r="C63" s="35"/>
      <c r="D63" s="172" t="s">
        <v>7</v>
      </c>
      <c r="E63" s="172"/>
    </row>
    <row r="64" spans="1:5" ht="57" customHeight="1">
      <c r="A64" s="174" t="s">
        <v>71</v>
      </c>
      <c r="B64" s="174"/>
      <c r="C64" s="36"/>
      <c r="D64" s="174" t="s">
        <v>72</v>
      </c>
      <c r="E64" s="174"/>
    </row>
    <row r="65" spans="1:5" ht="66.75" customHeight="1">
      <c r="A65" s="175" t="s">
        <v>73</v>
      </c>
      <c r="B65" s="175"/>
      <c r="C65" s="37"/>
      <c r="D65" s="175" t="s">
        <v>74</v>
      </c>
      <c r="E65" s="175"/>
    </row>
    <row r="66" spans="1:5" ht="12.75">
      <c r="A66" s="38"/>
      <c r="B66" s="35"/>
      <c r="C66" s="35"/>
      <c r="D66" s="35"/>
      <c r="E66" s="39"/>
    </row>
    <row r="67" spans="1:5" ht="9.75" customHeight="1">
      <c r="A67" s="173" t="s">
        <v>2</v>
      </c>
      <c r="B67" s="173"/>
      <c r="C67" s="57" t="s">
        <v>2</v>
      </c>
      <c r="D67" s="174" t="s">
        <v>76</v>
      </c>
      <c r="E67" s="174"/>
    </row>
    <row r="68" spans="1:5" ht="66" customHeight="1">
      <c r="A68" s="38"/>
      <c r="B68" s="35"/>
      <c r="C68" s="35"/>
      <c r="D68" s="175" t="s">
        <v>75</v>
      </c>
      <c r="E68" s="175"/>
    </row>
    <row r="69" spans="1:5" ht="12.75">
      <c r="A69" s="40"/>
      <c r="B69" s="41"/>
      <c r="C69" s="41"/>
      <c r="D69" s="41"/>
      <c r="E69" s="42"/>
    </row>
    <row r="70" spans="1:5" ht="12.75">
      <c r="A70" s="40"/>
      <c r="B70" s="41"/>
      <c r="C70" s="41"/>
      <c r="D70" s="172"/>
      <c r="E70" s="172"/>
    </row>
    <row r="71" ht="12.75">
      <c r="D71" s="3"/>
    </row>
  </sheetData>
  <sheetProtection/>
  <mergeCells count="24">
    <mergeCell ref="A1:E1"/>
    <mergeCell ref="A63:B63"/>
    <mergeCell ref="A60:D60"/>
    <mergeCell ref="A61:D61"/>
    <mergeCell ref="A59:D59"/>
    <mergeCell ref="D68:E68"/>
    <mergeCell ref="A3:B3"/>
    <mergeCell ref="C3:E3"/>
    <mergeCell ref="A21:B21"/>
    <mergeCell ref="C21:E21"/>
    <mergeCell ref="D70:E70"/>
    <mergeCell ref="A67:B67"/>
    <mergeCell ref="D64:E64"/>
    <mergeCell ref="D63:E63"/>
    <mergeCell ref="A65:B65"/>
    <mergeCell ref="A64:B64"/>
    <mergeCell ref="D65:E65"/>
    <mergeCell ref="D67:E67"/>
    <mergeCell ref="A29:B29"/>
    <mergeCell ref="C29:E29"/>
    <mergeCell ref="A34:B34"/>
    <mergeCell ref="C34:E34"/>
    <mergeCell ref="A55:B55"/>
    <mergeCell ref="C55:E55"/>
  </mergeCells>
  <printOptions/>
  <pageMargins left="0.4330708661417323" right="0.2362204724409449" top="0.5905511811023623" bottom="0.4724409448818898" header="0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Director</cp:lastModifiedBy>
  <cp:lastPrinted>2016-10-24T05:38:41Z</cp:lastPrinted>
  <dcterms:created xsi:type="dcterms:W3CDTF">2009-02-27T14:08:04Z</dcterms:created>
  <dcterms:modified xsi:type="dcterms:W3CDTF">2016-10-24T06:42:13Z</dcterms:modified>
  <cp:category/>
  <cp:version/>
  <cp:contentType/>
  <cp:contentStatus/>
</cp:coreProperties>
</file>