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3275" windowHeight="10170" activeTab="2"/>
  </bookViews>
  <sheets>
    <sheet name="Раздел 1" sheetId="1" r:id="rId1"/>
    <sheet name="Раздел 2" sheetId="2" r:id="rId2"/>
    <sheet name="Раздел 3" sheetId="3" r:id="rId3"/>
  </sheets>
  <definedNames>
    <definedName name="_xlnm.Print_Titles" localSheetId="1">'Раздел 2'!$3:$4</definedName>
    <definedName name="_xlnm.Print_Titles" localSheetId="2">'Раздел 3'!$2:$2</definedName>
  </definedNames>
  <calcPr fullCalcOnLoad="1"/>
</workbook>
</file>

<file path=xl/sharedStrings.xml><?xml version="1.0" encoding="utf-8"?>
<sst xmlns="http://schemas.openxmlformats.org/spreadsheetml/2006/main" count="149" uniqueCount="114">
  <si>
    <t>Раздел 1. Общая информация</t>
  </si>
  <si>
    <t>Итого:</t>
  </si>
  <si>
    <t>Остаток средств на конец отчетного периода</t>
  </si>
  <si>
    <t>Итого по мероприятию:</t>
  </si>
  <si>
    <t>Сумма платежей за отчетный период:</t>
  </si>
  <si>
    <t>Приложение 2</t>
  </si>
  <si>
    <t>Х</t>
  </si>
  <si>
    <t>Координатор</t>
  </si>
  <si>
    <t>Грантополучатель</t>
  </si>
  <si>
    <t>Сумма платежей за предыдущие отчетные периоды текущего года:</t>
  </si>
  <si>
    <t>Сумма платежей за все отчетные периоды текущего года:</t>
  </si>
  <si>
    <t>От Фонда поддержки детей, находящихся в трудной жизненной ситуации</t>
  </si>
  <si>
    <t>Наименование программы Фонда</t>
  </si>
  <si>
    <t>8.1</t>
  </si>
  <si>
    <t>8.2</t>
  </si>
  <si>
    <t>Отчетный период</t>
  </si>
  <si>
    <t xml:space="preserve">Перечислено средств Фондом </t>
  </si>
  <si>
    <t>Нарастающим итогом с начала текущего года</t>
  </si>
  <si>
    <t>В том числе в отчетном квартале</t>
  </si>
  <si>
    <t xml:space="preserve">Фактически израсходовано </t>
  </si>
  <si>
    <t>Фактически израсходовано (рублей)</t>
  </si>
  <si>
    <t>Предусмотрено (рублей)</t>
  </si>
  <si>
    <t>Общий объем финансирования программы за отчетный период (нарастающим итогом с начала года) в том числе:</t>
  </si>
  <si>
    <t>"Отчет принят"</t>
  </si>
  <si>
    <t>в виде гранта на выполнение программы</t>
  </si>
  <si>
    <t>Квартальный отчет о целевом использовании выделенных Фондом денежных средств</t>
  </si>
  <si>
    <t>№№ п/п</t>
  </si>
  <si>
    <t>Наименование программы субъекта Российской Федерации</t>
  </si>
  <si>
    <t>Номер и дата Соглашения (Дополнительного соглашения) о выделении гранта</t>
  </si>
  <si>
    <t>Дата составления отчета</t>
  </si>
  <si>
    <t>Собственные средства субъекта Российской Федерации, включая привлеченные средства</t>
  </si>
  <si>
    <t>Наименование мероприятия в соответствии с перечнем мероприятий программы</t>
  </si>
  <si>
    <t>Раздел 3. Расшифровка расходов денежных средств, выделенных Фондом</t>
  </si>
  <si>
    <r>
      <t xml:space="preserve">Вид расходов в рамках мероприятия </t>
    </r>
    <r>
      <rPr>
        <sz val="8"/>
        <rFont val="Arial Cyr"/>
        <family val="0"/>
      </rPr>
      <t>(поставщик/исполнитель; наименование, количество и стоимость за единицу приобретенных товаров/услуг)</t>
    </r>
  </si>
  <si>
    <r>
      <t>Наименование мероприятий и видов расходов в соответствии с перечнем мероприятий программы</t>
    </r>
    <r>
      <rPr>
        <sz val="8"/>
        <rFont val="Arial Cyr"/>
        <family val="0"/>
      </rPr>
      <t xml:space="preserve"> (приложение 1 к Соглашению/приложения 1, 1а и 1б к Дополнительному соглашению)</t>
    </r>
  </si>
  <si>
    <t>Остаток средств на начало текущего года</t>
  </si>
  <si>
    <t>Остаток перечисленных средств на начало отчетного периода</t>
  </si>
  <si>
    <t>Реквизиты платежного документа</t>
  </si>
  <si>
    <r>
      <t xml:space="preserve">Наименование и реквизиты документов (дата и номер), подтверждающих расходы </t>
    </r>
    <r>
      <rPr>
        <sz val="8"/>
        <rFont val="Arial Cyr"/>
        <family val="0"/>
      </rPr>
      <t>(договор/счет, товарная накладная/товарный чек, акт выполненных работ, расчетная ведомость, авиа и ж/д билеты и др.)</t>
    </r>
  </si>
  <si>
    <t xml:space="preserve">            должность                             подпись            расшифровка подписи</t>
  </si>
  <si>
    <t>о выделении денежных средств</t>
  </si>
  <si>
    <t>Сумма расходов                          (в руб.)</t>
  </si>
  <si>
    <t xml:space="preserve">                                                      /                                  / </t>
  </si>
  <si>
    <t>Раздел 2. Отчет о движении денежных средств, выделенных Фондом (в рублях)</t>
  </si>
  <si>
    <t>№ 1-РП7-СЖС</t>
  </si>
  <si>
    <t>Правительство Ставропольского края</t>
  </si>
  <si>
    <t>Смогу жить самостоятельно</t>
  </si>
  <si>
    <t>Краевая программа "Дорога в жизнь" на 2015-2017 годы</t>
  </si>
  <si>
    <t>Приобретение реабилитационного оборудования</t>
  </si>
  <si>
    <t>Приобретение игрового оборудования и инвентаря</t>
  </si>
  <si>
    <t>Приобретение спортивного оборудования и инвентаря</t>
  </si>
  <si>
    <t>Приобретение медицинского оборудования</t>
  </si>
  <si>
    <t>3.</t>
  </si>
  <si>
    <t>Платежное поручение от 24.08.2015 № 17</t>
  </si>
  <si>
    <t>3.1.</t>
  </si>
  <si>
    <t>4.1.</t>
  </si>
  <si>
    <t>4.2.</t>
  </si>
  <si>
    <t>4.3.</t>
  </si>
  <si>
    <t>4.4.</t>
  </si>
  <si>
    <t>Платежное поручение от 25.08.2015 № 19</t>
  </si>
  <si>
    <t>Платежное поручение от 25.09.2015 № 973</t>
  </si>
  <si>
    <t>Платежное поручение от 25.09.2015 № 974</t>
  </si>
  <si>
    <t>Платежное поручение от 24.09.2015 № 972</t>
  </si>
  <si>
    <t xml:space="preserve">Государственный контракт от 17.08.2015г. № 60               Счет от 17.08.2015г. № 1371                                          Товарная накладная от 02.09.2015г. № 726        </t>
  </si>
  <si>
    <t>Платежное поручение от  31.08.2015 № 23</t>
  </si>
  <si>
    <t>Платежное поручение от 14.08.2015 № 11</t>
  </si>
  <si>
    <t>2</t>
  </si>
  <si>
    <t>4.</t>
  </si>
  <si>
    <t>Приобретение оборудования для сенсорной комнаты в ООО "Сан-Сан":</t>
  </si>
  <si>
    <t>Детский игровой сухой душ - 1 шт. х 15000 рублей; детская сенсорная дорожка - 1 шт. х 10000 рублей; детский зеркальный уголок с пузырьковой зоной - 1 шт. х 32000 рублей; тактильная дорожка - 1 шт. х 32000 рублей</t>
  </si>
  <si>
    <t xml:space="preserve">Музыкальное кресло-подушка - 1 шт. х 30000 рублей; игровое тактильное пано - 1 шт. х 13000 рублей; детское зеркальное пано - 1 шт. х 12000 рублей </t>
  </si>
  <si>
    <t>Безопасный оптоволоконный пучок торцевого свечения - 1 шт. х 12000 рублей; большой сенсорный уголок - 1 шт. х 44000 рублей</t>
  </si>
  <si>
    <t>Комплексы компьютерных игровых тренажеров (КИТ) в ООО "БТС-Лайн"  - 5 шт. х 90000 рублей</t>
  </si>
  <si>
    <t>Ванна бальнеологическая для подводного массажа, гидроаэромассажа - 1шт. х 299900 рублей</t>
  </si>
  <si>
    <t>Фитобочка - 1 шт. х 50000 рублей</t>
  </si>
  <si>
    <t>Соглашение  от 21 июля 2015 г. № 1-РП7-СЖС</t>
  </si>
  <si>
    <t>по состоянию на 1 октября 2015 года</t>
  </si>
  <si>
    <t>в сумме __________ (______________________________________________________) рублей</t>
  </si>
  <si>
    <t>Государственный контракт от 14.08.2015г. № 59               Счет от 19.08.2015г. № 440                                           Товарная накладная от 19.08.2015г. № 349</t>
  </si>
  <si>
    <t>Государственный контракт от 14.08.2015г. № 59               Счет от 19.08.2015г. № 440                                    Товарная накладная от 19.08.2015г. № 349</t>
  </si>
  <si>
    <t>Договор от 05.08.2015г. № 172,                                     Счет от 05.08.2015г. № Д-0172                                            Товарная накладная от 17.09.2015г. № 3277</t>
  </si>
  <si>
    <t>Договор от 05.08.2015г. № 171,                                       Счет от 05.08.2015 № Д-0171                                Товарная накладная от 17.09.2015г. № 3278</t>
  </si>
  <si>
    <t>Договор от 05.08.2015г. № 170,                                     Счет от 05.08.2015г. № Д-0170                             Товарная накладная от 26.08.2015г. № 3014</t>
  </si>
  <si>
    <r>
      <t>III квартал 2015 года</t>
    </r>
  </si>
  <si>
    <r>
      <t>Средства, выделенные в виде гранта в соответствии с Соглашением (Дополнительным соглашением)</t>
    </r>
    <r>
      <rPr>
        <i/>
        <sz val="12"/>
        <color indexed="10"/>
        <rFont val="Times New Roman"/>
        <family val="1"/>
      </rPr>
      <t xml:space="preserve"> </t>
    </r>
  </si>
  <si>
    <t xml:space="preserve">Приобретение реабилитационного оборудования </t>
  </si>
  <si>
    <t xml:space="preserve">Приобретение медицинского оборудования в ООО "Пром-Лайн" </t>
  </si>
  <si>
    <t>Соляная комната ООО "Андромед -СК" - 1 шт. на 692 000 рублей</t>
  </si>
  <si>
    <t>Государственный контракт от 11.08.2015г. № 56              Счет от 19.09.2015г. № 1/09                                           Товарная накладаная от 19.09.2015г. № 1                             Акт приема-передачи от 19.09.2015</t>
  </si>
  <si>
    <t>к Соглашению от   21  июля  2015 г.</t>
  </si>
  <si>
    <r>
      <t xml:space="preserve">Развитие в государственном бюджетном стационарном учреждении социального обслуживания населения </t>
    </r>
    <r>
      <rPr>
        <b/>
        <sz val="10"/>
        <rFont val="Times New Roman"/>
        <family val="1"/>
      </rPr>
      <t>"</t>
    </r>
    <r>
      <rPr>
        <b/>
        <sz val="10"/>
        <rFont val="Arial Cyr"/>
        <family val="0"/>
      </rPr>
      <t>Ипатовский детский дом-интернат для умственно отсталых детей" (далее - Ипатовский дом-интернат) системы реабилитации воспитанников Ипатовского детского дома-интерната, в том числе:</t>
    </r>
  </si>
  <si>
    <t>Развитие различных видов физических, психических и интеллектуальных свойств воспитанников Ипатовского детского дома-интерната на основе управления их двигательными навыками и умениями, координацией движений и концентраций внимания, общая реабилитация воспитанников этого дома-интерната, в том числе:</t>
  </si>
  <si>
    <t>1. Выявление воспитанников домов-интернатов для умственно отсталых детей, имеющих потенциал для самостоятельного проживания после выхода из домов-интернатов для умственно отсталых детей</t>
  </si>
  <si>
    <t>1</t>
  </si>
  <si>
    <t>3. Развитие в государственном бюджетном стационарном учреждении социального обслуживания населения "Ипатовский детский дом-интернат для умственно отсталых детей" (далее - Ипатовский дом-интернат) системы реабилитации воспитанников Ипатовского детского дома-интерната</t>
  </si>
  <si>
    <t>3.1</t>
  </si>
  <si>
    <t>3.1.1.</t>
  </si>
  <si>
    <t>3</t>
  </si>
  <si>
    <t>4. Развитие различных видов физических, психических и интеллектуальных свойств воспитанников Ипатовского детского дома-интерната на основе управления их двигательными навыками и умениями, координацией движений и концентраций внимания, общая реабилитация воспитанников этого дома-интерната</t>
  </si>
  <si>
    <t>4.1</t>
  </si>
  <si>
    <t xml:space="preserve">Государственный контракт от 12.08.2015г. № 58               Счет от 12.08.2015г. № 371                                             Товарная накладная от 31.08.2015г. № 303                                      Акт от 15.09.2015г. № 00000046                                                                         Договор поставки от 06.08.2015г. № 01-15                                            Счет от 11.08.2015г. № 98                                                                            Товарная накладная от 11.08.2015 № 85                                                                    Договор поставки от 06.08.2015г. № 02-15                                            Счет от 07.09.2015г. № 128                                         Товарная накладная от 07.09.2015 № 105                       </t>
  </si>
  <si>
    <t>Приобретение игрового  оборудования и инвентаря в Профессональном экипировочном центре "Кинаш-спорт": Игровой комплекс "Микроавтобус" -1 шт. х 56000 рублей; игровой комплекс "Школа" - 1 шт. х 103000 рублей; игровой комплекс "Грузовик" - 1шт. Х 36500 рублей; шагоход - 1 шт. х 15900 рублей; мишень - 1шт. х 8000 рублей; баскетбольный щит - 2 шт. х 32 400 рублей; бревно Змейка - 2 шт. х 13 500 рублей</t>
  </si>
  <si>
    <t>4.2</t>
  </si>
  <si>
    <t>4.3</t>
  </si>
  <si>
    <t xml:space="preserve">Приобретение спортивного оборудования и инвентаря  </t>
  </si>
  <si>
    <t>4.4</t>
  </si>
  <si>
    <t xml:space="preserve">Приобретение медицинского оборудования </t>
  </si>
  <si>
    <t>Договор поставки от 04.08.2015 № РД 15108                                                Счет от 04.08.2015г. № Сп-41865                                                   Товарная накладная от 13.08.2015 №41865-нк8561</t>
  </si>
  <si>
    <t>Платежное поручение от 28.09.2015 № 975 на сумму 148800 рублей (30% предоплата), Платежное поручение от 28.09.2015 № 976   на сумму 347200 рублей,                              Платежное поручение от 14.08.2015 №12 на сумму 96500,                                        Платежное поручение от 10.09.2015 № 965 на сумму 99500 рублей</t>
  </si>
  <si>
    <t>4.4.1</t>
  </si>
  <si>
    <t>Приобретение спортивного оборудования и инвентаря в Профессональном экипировочном центре "Кинаш-спорт": шведская стенка с навесным оборудованием (пристенный спортивно-игровой комплекс "Комета Next 3") - 1 шт. х 15000 рублей; рукоход распорный с двумя шведскими стенками и навесным оборудованием (распорный спортивно-игровой комплекс "Пегас") - 1шт. Х 21000 рублей; спортивный комплекс  (детский спортино-игровой комплекс "Луна маленькая" для детей от 4 до 7 лет) - 1 шт. х 5300 рублей; спортивный комплекс (детский спортивно-игровой комплекс "Луна большая" для детей от 7 до 12 лет) - 1 шт. х 4500 рублей; беговая дорожка - 2 шт. х 34 000 рублей</t>
  </si>
  <si>
    <t>ГБСУСОН "Ипатовский детский дом-интернат для умственно отсталых детей"</t>
  </si>
  <si>
    <t>Директор ГБСУСОН "Ипатовский ДДИ"</t>
  </si>
  <si>
    <t>О.Н.Клименко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</si>
</sst>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color indexed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Fill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righ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right" wrapText="1"/>
    </xf>
    <xf numFmtId="49" fontId="0" fillId="0" borderId="0" xfId="0" applyNumberFormat="1" applyBorder="1" applyAlignment="1">
      <alignment horizontal="center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0" fontId="0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3" fontId="0" fillId="0" borderId="11" xfId="0" applyNumberFormat="1" applyFont="1" applyBorder="1" applyAlignment="1">
      <alignment horizontal="center" vertical="top" wrapText="1"/>
    </xf>
    <xf numFmtId="3" fontId="0" fillId="0" borderId="10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3" fontId="1" fillId="0" borderId="11" xfId="0" applyNumberFormat="1" applyFont="1" applyBorder="1" applyAlignment="1">
      <alignment horizontal="right" vertical="top" wrapText="1"/>
    </xf>
    <xf numFmtId="3" fontId="1" fillId="0" borderId="10" xfId="0" applyNumberFormat="1" applyFont="1" applyBorder="1" applyAlignment="1">
      <alignment horizontal="right" vertical="top" wrapText="1"/>
    </xf>
    <xf numFmtId="3" fontId="0" fillId="0" borderId="11" xfId="0" applyNumberFormat="1" applyFont="1" applyBorder="1" applyAlignment="1">
      <alignment horizontal="right" vertical="top" wrapText="1"/>
    </xf>
    <xf numFmtId="3" fontId="0" fillId="0" borderId="10" xfId="0" applyNumberFormat="1" applyFont="1" applyBorder="1" applyAlignment="1">
      <alignment horizontal="right" vertical="top" wrapText="1"/>
    </xf>
    <xf numFmtId="0" fontId="1" fillId="0" borderId="12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1" xfId="0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0" fontId="4" fillId="0" borderId="0" xfId="0" applyFont="1" applyAlignment="1">
      <alignment vertical="top"/>
    </xf>
    <xf numFmtId="0" fontId="0" fillId="0" borderId="10" xfId="0" applyFont="1" applyBorder="1" applyAlignment="1">
      <alignment horizontal="center" vertical="center" textRotation="90" wrapText="1"/>
    </xf>
    <xf numFmtId="3" fontId="0" fillId="0" borderId="10" xfId="0" applyNumberFormat="1" applyFont="1" applyBorder="1" applyAlignment="1">
      <alignment horizontal="right" vertical="top" wrapText="1"/>
    </xf>
    <xf numFmtId="3" fontId="0" fillId="0" borderId="11" xfId="0" applyNumberFormat="1" applyFont="1" applyBorder="1" applyAlignment="1">
      <alignment horizontal="right" vertical="top" wrapText="1"/>
    </xf>
    <xf numFmtId="3" fontId="0" fillId="0" borderId="10" xfId="0" applyNumberFormat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/>
    </xf>
    <xf numFmtId="3" fontId="0" fillId="0" borderId="10" xfId="0" applyNumberFormat="1" applyFont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0" fontId="5" fillId="0" borderId="0" xfId="0" applyFont="1" applyFill="1" applyAlignment="1">
      <alignment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vertical="top"/>
    </xf>
    <xf numFmtId="0" fontId="7" fillId="0" borderId="13" xfId="0" applyFont="1" applyBorder="1" applyAlignment="1">
      <alignment vertical="top"/>
    </xf>
    <xf numFmtId="0" fontId="7" fillId="0" borderId="0" xfId="0" applyFont="1" applyBorder="1" applyAlignment="1">
      <alignment horizontal="center" vertical="top"/>
    </xf>
    <xf numFmtId="0" fontId="6" fillId="32" borderId="10" xfId="0" applyFont="1" applyFill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center" vertical="top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vertical="top" wrapText="1"/>
    </xf>
    <xf numFmtId="3" fontId="7" fillId="0" borderId="10" xfId="0" applyNumberFormat="1" applyFont="1" applyBorder="1" applyAlignment="1">
      <alignment horizontal="center" vertical="top"/>
    </xf>
    <xf numFmtId="49" fontId="7" fillId="0" borderId="10" xfId="0" applyNumberFormat="1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justify" vertical="top" wrapText="1"/>
    </xf>
    <xf numFmtId="0" fontId="1" fillId="0" borderId="10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center" vertical="top" wrapText="1"/>
    </xf>
    <xf numFmtId="0" fontId="1" fillId="0" borderId="10" xfId="0" applyFont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top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3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7" fillId="0" borderId="10" xfId="0" applyFont="1" applyBorder="1" applyAlignment="1">
      <alignment vertical="top"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right" vertical="top"/>
    </xf>
    <xf numFmtId="0" fontId="7" fillId="0" borderId="10" xfId="0" applyFont="1" applyBorder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0" fontId="6" fillId="32" borderId="10" xfId="0" applyFont="1" applyFill="1" applyBorder="1" applyAlignment="1">
      <alignment horizontal="center" vertical="top"/>
    </xf>
    <xf numFmtId="0" fontId="0" fillId="0" borderId="14" xfId="0" applyFont="1" applyBorder="1" applyAlignment="1">
      <alignment horizontal="center" vertical="center" textRotation="90" wrapText="1"/>
    </xf>
    <xf numFmtId="0" fontId="0" fillId="0" borderId="11" xfId="0" applyFont="1" applyBorder="1" applyAlignment="1">
      <alignment horizontal="center" vertical="center" textRotation="90" wrapText="1"/>
    </xf>
    <xf numFmtId="0" fontId="1" fillId="32" borderId="15" xfId="0" applyFont="1" applyFill="1" applyBorder="1" applyAlignment="1">
      <alignment horizontal="center" vertical="top"/>
    </xf>
    <xf numFmtId="0" fontId="1" fillId="32" borderId="16" xfId="0" applyFont="1" applyFill="1" applyBorder="1" applyAlignment="1">
      <alignment horizontal="center" vertical="top"/>
    </xf>
    <xf numFmtId="0" fontId="1" fillId="32" borderId="17" xfId="0" applyFont="1" applyFill="1" applyBorder="1" applyAlignment="1">
      <alignment horizontal="center" vertical="top"/>
    </xf>
    <xf numFmtId="0" fontId="0" fillId="0" borderId="14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textRotation="90" wrapText="1"/>
    </xf>
    <xf numFmtId="0" fontId="0" fillId="0" borderId="11" xfId="0" applyFont="1" applyBorder="1" applyAlignment="1">
      <alignment horizontal="center" vertical="top" textRotation="90" wrapText="1"/>
    </xf>
    <xf numFmtId="0" fontId="0" fillId="0" borderId="1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right"/>
    </xf>
    <xf numFmtId="0" fontId="1" fillId="0" borderId="15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zoomScaleSheetLayoutView="73" zoomScalePageLayoutView="0" workbookViewId="0" topLeftCell="A1">
      <selection activeCell="D23" sqref="D23"/>
    </sheetView>
  </sheetViews>
  <sheetFormatPr defaultColWidth="9.00390625" defaultRowHeight="12.75"/>
  <cols>
    <col min="1" max="1" width="6.00390625" style="38" customWidth="1"/>
    <col min="2" max="2" width="56.00390625" style="24" customWidth="1"/>
    <col min="3" max="4" width="40.75390625" style="24" customWidth="1"/>
    <col min="5" max="16384" width="9.125" style="24" customWidth="1"/>
  </cols>
  <sheetData>
    <row r="1" spans="1:4" ht="15.75">
      <c r="A1" s="79" t="s">
        <v>23</v>
      </c>
      <c r="B1" s="79"/>
      <c r="C1" s="79"/>
      <c r="D1" s="51" t="s">
        <v>5</v>
      </c>
    </row>
    <row r="2" spans="1:4" ht="15.75">
      <c r="A2" s="81" t="s">
        <v>77</v>
      </c>
      <c r="B2" s="81"/>
      <c r="C2" s="81"/>
      <c r="D2" s="51" t="s">
        <v>89</v>
      </c>
    </row>
    <row r="3" spans="1:4" ht="15.75">
      <c r="A3" s="52"/>
      <c r="B3" s="52"/>
      <c r="C3" s="52"/>
      <c r="D3" s="51" t="s">
        <v>44</v>
      </c>
    </row>
    <row r="4" spans="1:4" ht="15.75">
      <c r="A4" s="81" t="s">
        <v>11</v>
      </c>
      <c r="B4" s="81"/>
      <c r="C4" s="81"/>
      <c r="D4" s="51" t="s">
        <v>40</v>
      </c>
    </row>
    <row r="5" spans="1:4" ht="15.75">
      <c r="A5" s="80"/>
      <c r="B5" s="80"/>
      <c r="C5" s="80"/>
      <c r="D5" s="51" t="s">
        <v>24</v>
      </c>
    </row>
    <row r="6" spans="1:4" ht="15.75">
      <c r="A6" s="82" t="s">
        <v>42</v>
      </c>
      <c r="B6" s="82"/>
      <c r="C6" s="82"/>
      <c r="D6" s="53"/>
    </row>
    <row r="7" spans="1:4" ht="15.75">
      <c r="A7" s="54" t="s">
        <v>39</v>
      </c>
      <c r="B7" s="54"/>
      <c r="C7" s="55"/>
      <c r="D7" s="53"/>
    </row>
    <row r="8" spans="1:4" ht="15.75">
      <c r="A8" s="80"/>
      <c r="B8" s="80"/>
      <c r="C8" s="80"/>
      <c r="D8" s="53"/>
    </row>
    <row r="9" spans="1:4" ht="15.75">
      <c r="A9" s="83"/>
      <c r="B9" s="83"/>
      <c r="C9" s="55"/>
      <c r="D9" s="53"/>
    </row>
    <row r="10" spans="1:4" ht="15.75">
      <c r="A10" s="83"/>
      <c r="B10" s="83"/>
      <c r="C10" s="55"/>
      <c r="D10" s="53"/>
    </row>
    <row r="11" spans="1:4" ht="21" customHeight="1">
      <c r="A11" s="85" t="s">
        <v>25</v>
      </c>
      <c r="B11" s="85"/>
      <c r="C11" s="85"/>
      <c r="D11" s="85"/>
    </row>
    <row r="12" spans="1:4" ht="27" customHeight="1">
      <c r="A12" s="56" t="s">
        <v>26</v>
      </c>
      <c r="B12" s="87" t="s">
        <v>0</v>
      </c>
      <c r="C12" s="87"/>
      <c r="D12" s="87"/>
    </row>
    <row r="13" spans="1:4" ht="24.75" customHeight="1">
      <c r="A13" s="57">
        <v>1</v>
      </c>
      <c r="B13" s="58" t="s">
        <v>7</v>
      </c>
      <c r="C13" s="78" t="s">
        <v>45</v>
      </c>
      <c r="D13" s="78"/>
    </row>
    <row r="14" spans="1:4" ht="24.75" customHeight="1">
      <c r="A14" s="59">
        <v>2</v>
      </c>
      <c r="B14" s="58" t="s">
        <v>8</v>
      </c>
      <c r="C14" s="78" t="s">
        <v>111</v>
      </c>
      <c r="D14" s="78"/>
    </row>
    <row r="15" spans="1:4" ht="24" customHeight="1">
      <c r="A15" s="59">
        <v>3</v>
      </c>
      <c r="B15" s="58" t="s">
        <v>12</v>
      </c>
      <c r="C15" s="78" t="s">
        <v>46</v>
      </c>
      <c r="D15" s="78"/>
    </row>
    <row r="16" spans="1:4" ht="34.5" customHeight="1">
      <c r="A16" s="59">
        <v>4</v>
      </c>
      <c r="B16" s="60" t="s">
        <v>27</v>
      </c>
      <c r="C16" s="78" t="s">
        <v>47</v>
      </c>
      <c r="D16" s="78"/>
    </row>
    <row r="17" spans="1:4" ht="34.5" customHeight="1">
      <c r="A17" s="57">
        <v>5</v>
      </c>
      <c r="B17" s="60" t="s">
        <v>28</v>
      </c>
      <c r="C17" s="78" t="s">
        <v>75</v>
      </c>
      <c r="D17" s="78"/>
    </row>
    <row r="18" spans="1:4" ht="21" customHeight="1">
      <c r="A18" s="59">
        <v>6</v>
      </c>
      <c r="B18" s="58" t="s">
        <v>29</v>
      </c>
      <c r="C18" s="78" t="s">
        <v>76</v>
      </c>
      <c r="D18" s="78"/>
    </row>
    <row r="19" spans="1:4" ht="22.5" customHeight="1">
      <c r="A19" s="59">
        <v>7</v>
      </c>
      <c r="B19" s="60" t="s">
        <v>15</v>
      </c>
      <c r="C19" s="84" t="s">
        <v>83</v>
      </c>
      <c r="D19" s="84"/>
    </row>
    <row r="20" spans="1:4" ht="18.75" customHeight="1">
      <c r="A20" s="84">
        <v>8</v>
      </c>
      <c r="B20" s="86" t="s">
        <v>22</v>
      </c>
      <c r="C20" s="59" t="s">
        <v>21</v>
      </c>
      <c r="D20" s="59" t="s">
        <v>20</v>
      </c>
    </row>
    <row r="21" spans="1:4" ht="27.75" customHeight="1">
      <c r="A21" s="84"/>
      <c r="B21" s="86"/>
      <c r="C21" s="61">
        <f>SUM(C22:C23)</f>
        <v>50659610</v>
      </c>
      <c r="D21" s="61">
        <f>SUM(D22:D23)</f>
        <v>41542274</v>
      </c>
    </row>
    <row r="22" spans="1:4" ht="34.5" customHeight="1">
      <c r="A22" s="62" t="s">
        <v>13</v>
      </c>
      <c r="B22" s="60" t="s">
        <v>30</v>
      </c>
      <c r="C22" s="61">
        <v>47642528</v>
      </c>
      <c r="D22" s="61">
        <v>39425374</v>
      </c>
    </row>
    <row r="23" spans="1:4" ht="48.75" customHeight="1">
      <c r="A23" s="62" t="s">
        <v>14</v>
      </c>
      <c r="B23" s="60" t="s">
        <v>84</v>
      </c>
      <c r="C23" s="61">
        <v>3017082</v>
      </c>
      <c r="D23" s="61">
        <v>2116900</v>
      </c>
    </row>
    <row r="24" spans="1:4" s="23" customFormat="1" ht="22.5" customHeight="1">
      <c r="A24" s="37"/>
      <c r="B24" s="21"/>
      <c r="C24" s="22"/>
      <c r="D24" s="22"/>
    </row>
  </sheetData>
  <sheetProtection/>
  <mergeCells count="19">
    <mergeCell ref="A20:A21"/>
    <mergeCell ref="A10:B10"/>
    <mergeCell ref="C17:D17"/>
    <mergeCell ref="A11:D11"/>
    <mergeCell ref="C15:D15"/>
    <mergeCell ref="C16:D16"/>
    <mergeCell ref="B20:B21"/>
    <mergeCell ref="B12:D12"/>
    <mergeCell ref="C19:D19"/>
    <mergeCell ref="C13:D13"/>
    <mergeCell ref="C14:D14"/>
    <mergeCell ref="A1:C1"/>
    <mergeCell ref="A8:C8"/>
    <mergeCell ref="C18:D18"/>
    <mergeCell ref="A2:C2"/>
    <mergeCell ref="A6:C6"/>
    <mergeCell ref="A4:C4"/>
    <mergeCell ref="A9:B9"/>
    <mergeCell ref="A5:C5"/>
  </mergeCells>
  <printOptions/>
  <pageMargins left="0.4330708661417323" right="0.03937007874015748" top="0.4724409448818898" bottom="0.2755905511811024" header="0.31496062992125984" footer="0.31496062992125984"/>
  <pageSetup fitToHeight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"/>
  <sheetViews>
    <sheetView zoomScale="110" zoomScaleNormal="110" zoomScaleSheetLayoutView="73" zoomScalePageLayoutView="0" workbookViewId="0" topLeftCell="A2">
      <selection activeCell="D13" sqref="D13"/>
    </sheetView>
  </sheetViews>
  <sheetFormatPr defaultColWidth="9.00390625" defaultRowHeight="12.75"/>
  <cols>
    <col min="1" max="1" width="6.875" style="24" customWidth="1"/>
    <col min="2" max="2" width="62.25390625" style="24" customWidth="1"/>
    <col min="3" max="3" width="9.375" style="24" customWidth="1"/>
    <col min="4" max="5" width="11.75390625" style="24" customWidth="1"/>
    <col min="6" max="6" width="10.00390625" style="24" customWidth="1"/>
    <col min="7" max="7" width="11.75390625" style="24" customWidth="1"/>
    <col min="8" max="8" width="10.625" style="24" customWidth="1"/>
    <col min="9" max="9" width="10.75390625" style="24" customWidth="1"/>
    <col min="10" max="16384" width="9.125" style="24" customWidth="1"/>
  </cols>
  <sheetData>
    <row r="1" spans="1:9" s="23" customFormat="1" ht="22.5" customHeight="1" hidden="1">
      <c r="A1" s="20"/>
      <c r="B1" s="21"/>
      <c r="C1" s="22"/>
      <c r="D1" s="22"/>
      <c r="E1" s="22"/>
      <c r="F1" s="22"/>
      <c r="G1" s="22"/>
      <c r="H1" s="22"/>
      <c r="I1" s="22"/>
    </row>
    <row r="2" spans="1:9" ht="27" customHeight="1">
      <c r="A2" s="90" t="s">
        <v>43</v>
      </c>
      <c r="B2" s="91"/>
      <c r="C2" s="91"/>
      <c r="D2" s="91"/>
      <c r="E2" s="91"/>
      <c r="F2" s="91"/>
      <c r="G2" s="91"/>
      <c r="H2" s="91"/>
      <c r="I2" s="92"/>
    </row>
    <row r="3" spans="1:9" s="1" customFormat="1" ht="45" customHeight="1">
      <c r="A3" s="93" t="s">
        <v>26</v>
      </c>
      <c r="B3" s="93" t="s">
        <v>34</v>
      </c>
      <c r="C3" s="95" t="s">
        <v>35</v>
      </c>
      <c r="D3" s="97" t="s">
        <v>16</v>
      </c>
      <c r="E3" s="98"/>
      <c r="F3" s="88" t="s">
        <v>36</v>
      </c>
      <c r="G3" s="97" t="s">
        <v>19</v>
      </c>
      <c r="H3" s="98"/>
      <c r="I3" s="88" t="s">
        <v>2</v>
      </c>
    </row>
    <row r="4" spans="1:9" ht="78" customHeight="1">
      <c r="A4" s="94"/>
      <c r="B4" s="94"/>
      <c r="C4" s="96"/>
      <c r="D4" s="39" t="s">
        <v>17</v>
      </c>
      <c r="E4" s="39" t="s">
        <v>18</v>
      </c>
      <c r="F4" s="89"/>
      <c r="G4" s="39" t="s">
        <v>17</v>
      </c>
      <c r="H4" s="39" t="s">
        <v>18</v>
      </c>
      <c r="I4" s="89"/>
    </row>
    <row r="5" spans="1:9" ht="14.25" customHeight="1">
      <c r="A5" s="25">
        <v>1</v>
      </c>
      <c r="B5" s="26">
        <v>2</v>
      </c>
      <c r="C5" s="27">
        <v>3</v>
      </c>
      <c r="D5" s="28">
        <v>4</v>
      </c>
      <c r="E5" s="28">
        <v>5</v>
      </c>
      <c r="F5" s="27">
        <v>6</v>
      </c>
      <c r="G5" s="28">
        <v>7</v>
      </c>
      <c r="H5" s="28">
        <v>8</v>
      </c>
      <c r="I5" s="27">
        <v>9</v>
      </c>
    </row>
    <row r="6" spans="1:9" ht="80.25" customHeight="1">
      <c r="A6" s="29" t="s">
        <v>52</v>
      </c>
      <c r="B6" s="64" t="s">
        <v>90</v>
      </c>
      <c r="C6" s="30">
        <v>0</v>
      </c>
      <c r="D6" s="31">
        <v>200000</v>
      </c>
      <c r="E6" s="31">
        <v>200000</v>
      </c>
      <c r="F6" s="30">
        <v>0</v>
      </c>
      <c r="G6" s="31">
        <v>200000</v>
      </c>
      <c r="H6" s="31">
        <v>200000</v>
      </c>
      <c r="I6" s="30">
        <v>0</v>
      </c>
    </row>
    <row r="7" spans="1:9" ht="24.75" customHeight="1">
      <c r="A7" s="25" t="s">
        <v>54</v>
      </c>
      <c r="B7" s="35" t="s">
        <v>48</v>
      </c>
      <c r="C7" s="32">
        <v>0</v>
      </c>
      <c r="D7" s="33">
        <v>200000</v>
      </c>
      <c r="E7" s="33">
        <v>200000</v>
      </c>
      <c r="F7" s="32">
        <v>0</v>
      </c>
      <c r="G7" s="33">
        <v>200000</v>
      </c>
      <c r="H7" s="33">
        <v>200000</v>
      </c>
      <c r="I7" s="32">
        <v>0</v>
      </c>
    </row>
    <row r="8" spans="1:9" ht="81" customHeight="1">
      <c r="A8" s="29" t="s">
        <v>67</v>
      </c>
      <c r="B8" s="64" t="s">
        <v>91</v>
      </c>
      <c r="C8" s="30">
        <v>0</v>
      </c>
      <c r="D8" s="31">
        <f>SUM(D9:D12)</f>
        <v>1916900</v>
      </c>
      <c r="E8" s="31">
        <f>SUM(E9:E12)</f>
        <v>1916900</v>
      </c>
      <c r="F8" s="31">
        <f>SUM(F9:F12)</f>
        <v>0</v>
      </c>
      <c r="G8" s="31">
        <f>SUM(G9:G12)</f>
        <v>1916900</v>
      </c>
      <c r="H8" s="31">
        <f>SUM(H9:H12)</f>
        <v>1916900</v>
      </c>
      <c r="I8" s="30">
        <v>0</v>
      </c>
    </row>
    <row r="9" spans="1:9" ht="19.5" customHeight="1">
      <c r="A9" s="25" t="s">
        <v>55</v>
      </c>
      <c r="B9" s="35" t="s">
        <v>48</v>
      </c>
      <c r="C9" s="32">
        <v>0</v>
      </c>
      <c r="D9" s="40">
        <v>1142000</v>
      </c>
      <c r="E9" s="40">
        <v>1142000</v>
      </c>
      <c r="F9" s="41">
        <v>0</v>
      </c>
      <c r="G9" s="40">
        <v>1142000</v>
      </c>
      <c r="H9" s="40">
        <v>1142000</v>
      </c>
      <c r="I9" s="32">
        <v>0</v>
      </c>
    </row>
    <row r="10" spans="1:9" ht="19.5" customHeight="1">
      <c r="A10" s="36" t="s">
        <v>56</v>
      </c>
      <c r="B10" s="35" t="s">
        <v>49</v>
      </c>
      <c r="C10" s="32">
        <v>0</v>
      </c>
      <c r="D10" s="33">
        <v>311200</v>
      </c>
      <c r="E10" s="33">
        <v>311200</v>
      </c>
      <c r="F10" s="32">
        <v>0</v>
      </c>
      <c r="G10" s="33">
        <v>311200</v>
      </c>
      <c r="H10" s="33">
        <v>311200</v>
      </c>
      <c r="I10" s="32">
        <v>0</v>
      </c>
    </row>
    <row r="11" spans="1:9" ht="19.5" customHeight="1">
      <c r="A11" s="36" t="s">
        <v>57</v>
      </c>
      <c r="B11" s="35" t="s">
        <v>50</v>
      </c>
      <c r="C11" s="32">
        <v>0</v>
      </c>
      <c r="D11" s="33">
        <v>113800</v>
      </c>
      <c r="E11" s="33">
        <v>113800</v>
      </c>
      <c r="F11" s="32">
        <v>0</v>
      </c>
      <c r="G11" s="33">
        <v>113800</v>
      </c>
      <c r="H11" s="33">
        <v>113800</v>
      </c>
      <c r="I11" s="32">
        <v>0</v>
      </c>
    </row>
    <row r="12" spans="1:9" ht="19.5" customHeight="1">
      <c r="A12" s="36" t="s">
        <v>58</v>
      </c>
      <c r="B12" s="35" t="s">
        <v>51</v>
      </c>
      <c r="C12" s="32">
        <v>0</v>
      </c>
      <c r="D12" s="33">
        <v>349900</v>
      </c>
      <c r="E12" s="33">
        <v>349900</v>
      </c>
      <c r="F12" s="32">
        <v>0</v>
      </c>
      <c r="G12" s="33">
        <v>349900</v>
      </c>
      <c r="H12" s="33">
        <v>349900</v>
      </c>
      <c r="I12" s="32">
        <v>0</v>
      </c>
    </row>
    <row r="13" spans="1:9" ht="21.75" customHeight="1">
      <c r="A13" s="25"/>
      <c r="B13" s="34" t="s">
        <v>1</v>
      </c>
      <c r="C13" s="30">
        <v>0</v>
      </c>
      <c r="D13" s="31">
        <f>SUM(D6,D8)</f>
        <v>2116900</v>
      </c>
      <c r="E13" s="31">
        <f>SUM(E6,E8)</f>
        <v>2116900</v>
      </c>
      <c r="F13" s="31">
        <f>SUM(F6,F8)</f>
        <v>0</v>
      </c>
      <c r="G13" s="31">
        <f>SUM(G6,G8)</f>
        <v>2116900</v>
      </c>
      <c r="H13" s="31">
        <f>SUM(H6,H8)</f>
        <v>2116900</v>
      </c>
      <c r="I13" s="31">
        <f>SUM(I6,I8)</f>
        <v>0</v>
      </c>
    </row>
  </sheetData>
  <sheetProtection/>
  <mergeCells count="8">
    <mergeCell ref="I3:I4"/>
    <mergeCell ref="A2:I2"/>
    <mergeCell ref="B3:B4"/>
    <mergeCell ref="C3:C4"/>
    <mergeCell ref="D3:E3"/>
    <mergeCell ref="A3:A4"/>
    <mergeCell ref="F3:F4"/>
    <mergeCell ref="G3:H3"/>
  </mergeCells>
  <printOptions/>
  <pageMargins left="0.2362204724409449" right="0.2362204724409449" top="0.5905511811023623" bottom="0.4724409448818898" header="0.31496062992125984" footer="0.31496062992125984"/>
  <pageSetup fitToHeight="0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SheetLayoutView="73" zoomScalePageLayoutView="0" workbookViewId="0" topLeftCell="A19">
      <selection activeCell="C35" sqref="C35"/>
    </sheetView>
  </sheetViews>
  <sheetFormatPr defaultColWidth="9.00390625" defaultRowHeight="12.75"/>
  <cols>
    <col min="1" max="1" width="5.25390625" style="0" customWidth="1"/>
    <col min="2" max="2" width="59.75390625" style="0" customWidth="1"/>
    <col min="3" max="3" width="17.125" style="0" customWidth="1"/>
    <col min="4" max="4" width="48.375" style="0" customWidth="1"/>
    <col min="5" max="5" width="12.875" style="0" customWidth="1"/>
  </cols>
  <sheetData>
    <row r="1" spans="1:5" ht="36" customHeight="1">
      <c r="A1" s="101" t="s">
        <v>32</v>
      </c>
      <c r="B1" s="101"/>
      <c r="C1" s="101"/>
      <c r="D1" s="101"/>
      <c r="E1" s="101"/>
    </row>
    <row r="2" spans="1:5" s="1" customFormat="1" ht="52.5" customHeight="1">
      <c r="A2" s="4" t="s">
        <v>26</v>
      </c>
      <c r="B2" s="4" t="s">
        <v>33</v>
      </c>
      <c r="C2" s="4" t="s">
        <v>37</v>
      </c>
      <c r="D2" s="4" t="s">
        <v>38</v>
      </c>
      <c r="E2" s="4" t="s">
        <v>41</v>
      </c>
    </row>
    <row r="3" spans="1:5" s="1" customFormat="1" ht="43.5" customHeight="1">
      <c r="A3" s="99" t="s">
        <v>31</v>
      </c>
      <c r="B3" s="99"/>
      <c r="C3" s="99" t="s">
        <v>92</v>
      </c>
      <c r="D3" s="99"/>
      <c r="E3" s="102"/>
    </row>
    <row r="4" spans="1:5" s="2" customFormat="1" ht="58.5" customHeight="1">
      <c r="A4" s="106" t="s">
        <v>31</v>
      </c>
      <c r="B4" s="107"/>
      <c r="C4" s="106" t="s">
        <v>94</v>
      </c>
      <c r="D4" s="108"/>
      <c r="E4" s="107"/>
    </row>
    <row r="5" spans="1:5" s="2" customFormat="1" ht="20.25" customHeight="1">
      <c r="A5" s="69" t="s">
        <v>95</v>
      </c>
      <c r="B5" s="65" t="s">
        <v>85</v>
      </c>
      <c r="C5" s="63"/>
      <c r="D5" s="63"/>
      <c r="E5" s="63"/>
    </row>
    <row r="6" spans="1:5" ht="34.5" customHeight="1">
      <c r="A6" s="71" t="s">
        <v>96</v>
      </c>
      <c r="B6" s="15" t="s">
        <v>68</v>
      </c>
      <c r="C6" s="6"/>
      <c r="D6" s="6"/>
      <c r="E6" s="8"/>
    </row>
    <row r="7" spans="1:5" ht="81.75" customHeight="1">
      <c r="A7" s="72" t="s">
        <v>93</v>
      </c>
      <c r="B7" s="15" t="s">
        <v>69</v>
      </c>
      <c r="C7" s="13" t="s">
        <v>64</v>
      </c>
      <c r="D7" s="12" t="s">
        <v>82</v>
      </c>
      <c r="E7" s="42">
        <v>89000</v>
      </c>
    </row>
    <row r="8" spans="1:5" s="5" customFormat="1" ht="60.75" customHeight="1">
      <c r="A8" s="72" t="s">
        <v>66</v>
      </c>
      <c r="B8" s="15" t="s">
        <v>70</v>
      </c>
      <c r="C8" s="13" t="s">
        <v>60</v>
      </c>
      <c r="D8" s="12" t="s">
        <v>81</v>
      </c>
      <c r="E8" s="42">
        <v>55000</v>
      </c>
    </row>
    <row r="9" spans="1:5" ht="60" customHeight="1">
      <c r="A9" s="72" t="s">
        <v>97</v>
      </c>
      <c r="B9" s="15" t="s">
        <v>71</v>
      </c>
      <c r="C9" s="13" t="s">
        <v>61</v>
      </c>
      <c r="D9" s="12" t="s">
        <v>80</v>
      </c>
      <c r="E9" s="42">
        <v>56000</v>
      </c>
    </row>
    <row r="10" spans="1:5" ht="22.5" customHeight="1">
      <c r="A10" s="70"/>
      <c r="B10" s="66" t="s">
        <v>1</v>
      </c>
      <c r="C10" s="75" t="s">
        <v>6</v>
      </c>
      <c r="D10" s="75" t="s">
        <v>6</v>
      </c>
      <c r="E10" s="43">
        <f>SUM(E7:E9)</f>
        <v>200000</v>
      </c>
    </row>
    <row r="11" spans="1:5" ht="15.75" customHeight="1">
      <c r="A11" s="7"/>
      <c r="B11" s="9" t="s">
        <v>3</v>
      </c>
      <c r="C11" s="76" t="s">
        <v>6</v>
      </c>
      <c r="D11" s="76" t="s">
        <v>6</v>
      </c>
      <c r="E11" s="43">
        <f>SUM(E7:E9)</f>
        <v>200000</v>
      </c>
    </row>
    <row r="12" spans="1:5" ht="78.75" customHeight="1">
      <c r="A12" s="99" t="s">
        <v>31</v>
      </c>
      <c r="B12" s="99"/>
      <c r="C12" s="102" t="s">
        <v>98</v>
      </c>
      <c r="D12" s="102"/>
      <c r="E12" s="102"/>
    </row>
    <row r="13" spans="1:5" ht="21.75" customHeight="1">
      <c r="A13" s="73" t="s">
        <v>99</v>
      </c>
      <c r="B13" s="68" t="s">
        <v>85</v>
      </c>
      <c r="C13" s="6"/>
      <c r="D13" s="68"/>
      <c r="E13" s="8"/>
    </row>
    <row r="14" spans="1:7" ht="66.75" customHeight="1">
      <c r="A14" s="72" t="s">
        <v>93</v>
      </c>
      <c r="B14" s="15" t="s">
        <v>72</v>
      </c>
      <c r="C14" s="16" t="s">
        <v>62</v>
      </c>
      <c r="D14" s="17" t="s">
        <v>88</v>
      </c>
      <c r="E14" s="44">
        <v>450000</v>
      </c>
      <c r="G14" s="3"/>
    </row>
    <row r="15" spans="1:5" ht="258.75" customHeight="1">
      <c r="A15" s="72" t="s">
        <v>66</v>
      </c>
      <c r="B15" s="15" t="s">
        <v>87</v>
      </c>
      <c r="C15" s="18" t="s">
        <v>108</v>
      </c>
      <c r="D15" s="15" t="s">
        <v>100</v>
      </c>
      <c r="E15" s="45">
        <v>692000</v>
      </c>
    </row>
    <row r="16" spans="1:5" ht="30.75" customHeight="1">
      <c r="A16" s="72"/>
      <c r="B16" s="66" t="s">
        <v>1</v>
      </c>
      <c r="C16" s="75" t="s">
        <v>6</v>
      </c>
      <c r="D16" s="75" t="s">
        <v>6</v>
      </c>
      <c r="E16" s="74">
        <f>SUM(E14:E15)</f>
        <v>1142000</v>
      </c>
    </row>
    <row r="17" spans="1:5" ht="21" customHeight="1">
      <c r="A17" s="72" t="s">
        <v>102</v>
      </c>
      <c r="B17" s="66" t="s">
        <v>49</v>
      </c>
      <c r="C17" s="67"/>
      <c r="D17" s="67"/>
      <c r="E17" s="74"/>
    </row>
    <row r="18" spans="1:5" ht="93" customHeight="1">
      <c r="A18" s="72" t="s">
        <v>93</v>
      </c>
      <c r="B18" s="15" t="s">
        <v>101</v>
      </c>
      <c r="C18" s="15" t="s">
        <v>53</v>
      </c>
      <c r="D18" s="15" t="s">
        <v>79</v>
      </c>
      <c r="E18" s="42">
        <v>311200</v>
      </c>
    </row>
    <row r="19" spans="1:5" ht="20.25" customHeight="1">
      <c r="A19" s="72"/>
      <c r="B19" s="66" t="s">
        <v>1</v>
      </c>
      <c r="C19" s="75" t="s">
        <v>6</v>
      </c>
      <c r="D19" s="75" t="s">
        <v>6</v>
      </c>
      <c r="E19" s="43">
        <v>311200</v>
      </c>
    </row>
    <row r="20" spans="1:5" ht="20.25" customHeight="1">
      <c r="A20" s="73" t="s">
        <v>103</v>
      </c>
      <c r="B20" s="66" t="s">
        <v>104</v>
      </c>
      <c r="C20" s="67"/>
      <c r="D20" s="67"/>
      <c r="E20" s="43"/>
    </row>
    <row r="21" spans="1:5" ht="143.25" customHeight="1">
      <c r="A21" s="72" t="s">
        <v>93</v>
      </c>
      <c r="B21" s="15" t="s">
        <v>110</v>
      </c>
      <c r="C21" s="15" t="s">
        <v>53</v>
      </c>
      <c r="D21" s="15" t="s">
        <v>78</v>
      </c>
      <c r="E21" s="42">
        <v>113800</v>
      </c>
    </row>
    <row r="22" spans="1:5" ht="14.25" customHeight="1">
      <c r="A22" s="72"/>
      <c r="B22" s="66" t="s">
        <v>1</v>
      </c>
      <c r="C22" s="75" t="s">
        <v>6</v>
      </c>
      <c r="D22" s="75" t="s">
        <v>6</v>
      </c>
      <c r="E22" s="43">
        <v>113800</v>
      </c>
    </row>
    <row r="23" spans="1:5" ht="16.5" customHeight="1">
      <c r="A23" s="73" t="s">
        <v>105</v>
      </c>
      <c r="B23" s="68" t="s">
        <v>106</v>
      </c>
      <c r="C23" s="67"/>
      <c r="D23" s="67"/>
      <c r="E23" s="43"/>
    </row>
    <row r="24" spans="1:5" ht="15.75" customHeight="1">
      <c r="A24" s="72" t="s">
        <v>109</v>
      </c>
      <c r="B24" s="15" t="s">
        <v>86</v>
      </c>
      <c r="C24" s="6"/>
      <c r="D24" s="6"/>
      <c r="E24" s="42"/>
    </row>
    <row r="25" spans="1:5" ht="39" customHeight="1">
      <c r="A25" s="72" t="s">
        <v>93</v>
      </c>
      <c r="B25" s="15" t="s">
        <v>73</v>
      </c>
      <c r="C25" s="15" t="s">
        <v>59</v>
      </c>
      <c r="D25" s="15" t="s">
        <v>63</v>
      </c>
      <c r="E25" s="42">
        <v>299900</v>
      </c>
    </row>
    <row r="26" spans="1:5" ht="38.25" customHeight="1">
      <c r="A26" s="72" t="s">
        <v>66</v>
      </c>
      <c r="B26" s="14" t="s">
        <v>74</v>
      </c>
      <c r="C26" s="15" t="s">
        <v>65</v>
      </c>
      <c r="D26" s="77" t="s">
        <v>107</v>
      </c>
      <c r="E26" s="42">
        <v>50000</v>
      </c>
    </row>
    <row r="27" spans="1:5" ht="12.75" customHeight="1">
      <c r="A27" s="72"/>
      <c r="B27" s="66" t="s">
        <v>1</v>
      </c>
      <c r="C27" s="75" t="s">
        <v>6</v>
      </c>
      <c r="D27" s="75" t="s">
        <v>6</v>
      </c>
      <c r="E27" s="43">
        <f>SUM(E25:E26)</f>
        <v>349900</v>
      </c>
    </row>
    <row r="28" spans="1:5" ht="12" customHeight="1">
      <c r="A28" s="7"/>
      <c r="B28" s="10" t="s">
        <v>3</v>
      </c>
      <c r="C28" s="76" t="s">
        <v>6</v>
      </c>
      <c r="D28" s="76" t="s">
        <v>6</v>
      </c>
      <c r="E28" s="43">
        <f>SUM(E16,E19,E22,E27)</f>
        <v>1916900</v>
      </c>
    </row>
    <row r="29" spans="1:5" ht="15" customHeight="1">
      <c r="A29" s="105" t="s">
        <v>4</v>
      </c>
      <c r="B29" s="105"/>
      <c r="C29" s="105"/>
      <c r="D29" s="105"/>
      <c r="E29" s="43">
        <f>SUM(E11,E28)</f>
        <v>2116900</v>
      </c>
    </row>
    <row r="30" spans="1:5" ht="12" customHeight="1">
      <c r="A30" s="103" t="s">
        <v>9</v>
      </c>
      <c r="B30" s="103"/>
      <c r="C30" s="103"/>
      <c r="D30" s="103"/>
      <c r="E30" s="43">
        <v>0</v>
      </c>
    </row>
    <row r="31" spans="1:5" ht="13.5" customHeight="1">
      <c r="A31" s="104" t="s">
        <v>10</v>
      </c>
      <c r="B31" s="104"/>
      <c r="C31" s="104"/>
      <c r="D31" s="104"/>
      <c r="E31" s="43">
        <f>SUM(E29:E30)</f>
        <v>2116900</v>
      </c>
    </row>
    <row r="32" ht="5.25" customHeight="1">
      <c r="D32" s="19"/>
    </row>
    <row r="33" spans="1:5" ht="15.75">
      <c r="A33" s="47"/>
      <c r="B33" s="109" t="s">
        <v>112</v>
      </c>
      <c r="C33" s="46"/>
      <c r="D33" s="111" t="s">
        <v>113</v>
      </c>
      <c r="E33" s="111"/>
    </row>
    <row r="34" spans="1:5" ht="15.75">
      <c r="A34" s="48"/>
      <c r="B34" s="109"/>
      <c r="C34" s="109"/>
      <c r="D34" s="110"/>
      <c r="E34" s="50"/>
    </row>
    <row r="35" spans="1:5" ht="12.75">
      <c r="A35" s="48"/>
      <c r="B35" s="49"/>
      <c r="C35" s="49"/>
      <c r="D35" s="100"/>
      <c r="E35" s="100"/>
    </row>
    <row r="36" spans="2:4" ht="12.75">
      <c r="B36" s="11"/>
      <c r="D36" s="11"/>
    </row>
  </sheetData>
  <sheetProtection/>
  <mergeCells count="12">
    <mergeCell ref="A3:B3"/>
    <mergeCell ref="C3:E3"/>
    <mergeCell ref="D33:E33"/>
    <mergeCell ref="D35:E35"/>
    <mergeCell ref="A4:B4"/>
    <mergeCell ref="C4:E4"/>
    <mergeCell ref="A1:E1"/>
    <mergeCell ref="A12:B12"/>
    <mergeCell ref="C12:E12"/>
    <mergeCell ref="A30:D30"/>
    <mergeCell ref="A31:D31"/>
    <mergeCell ref="A29:D29"/>
  </mergeCells>
  <printOptions/>
  <pageMargins left="0.4330708661417323" right="0.2362204724409449" top="0.6" bottom="0.25" header="0" footer="0.31496062992125984"/>
  <pageSetup fitToHeight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GEG</dc:creator>
  <cp:keywords/>
  <dc:description/>
  <cp:lastModifiedBy>mspoav</cp:lastModifiedBy>
  <cp:lastPrinted>2016-02-12T06:48:08Z</cp:lastPrinted>
  <dcterms:created xsi:type="dcterms:W3CDTF">2009-02-27T14:08:04Z</dcterms:created>
  <dcterms:modified xsi:type="dcterms:W3CDTF">2016-02-12T06:48:11Z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